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lauratinkler/Desktop/"/>
    </mc:Choice>
  </mc:AlternateContent>
  <xr:revisionPtr revIDLastSave="0" documentId="8_{5188E6ED-0DAA-0647-A05E-46EF696E0B50}" xr6:coauthVersionLast="47" xr6:coauthVersionMax="47" xr10:uidLastSave="{00000000-0000-0000-0000-000000000000}"/>
  <bookViews>
    <workbookView xWindow="0" yWindow="500" windowWidth="26740" windowHeight="16780" activeTab="5" xr2:uid="{440AEF5F-227E-4EB4-84A8-48C65D7C271A}"/>
  </bookViews>
  <sheets>
    <sheet name="Get Started!" sheetId="1" r:id="rId1"/>
    <sheet name="Lab ID info" sheetId="2" r:id="rId2"/>
    <sheet name="Progress Dashboard" sheetId="10" r:id="rId3"/>
    <sheet name="Waste Reduction" sheetId="3" r:id="rId4"/>
    <sheet name="Equipment Efficiency" sheetId="4" r:id="rId5"/>
    <sheet name="Save Energy" sheetId="5" r:id="rId6"/>
    <sheet name="Resource Conservation" sheetId="6" r:id="rId7"/>
    <sheet name="Sheet1" sheetId="8" state="hidden" r:id="rId8"/>
  </sheets>
  <externalReferences>
    <externalReference r:id="rId9"/>
  </externalReferences>
  <definedNames>
    <definedName name="ConserveAchieved">'[1]Conserve Resources'!$G$3:$G$11</definedName>
    <definedName name="ConserveCategory">'[1]Conserve Resources'!$B$3:$B$11</definedName>
    <definedName name="ConservePoints">'[1]Conserve Resources'!$F$3:$F$11</definedName>
    <definedName name="EnergyAchieved">#REF!</definedName>
    <definedName name="EnergyCategory">#REF!</definedName>
    <definedName name="EnergyPoints">#REF!</definedName>
    <definedName name="UniversalAch">#REF!</definedName>
    <definedName name="UniversalPoi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0" l="1"/>
  <c r="C7" i="10"/>
  <c r="C18" i="10" l="1"/>
  <c r="F18" i="10" s="1"/>
  <c r="C4" i="10"/>
  <c r="K1" i="6" l="1"/>
  <c r="K1" i="3"/>
  <c r="D11" i="6"/>
  <c r="D10" i="6"/>
  <c r="D9" i="6"/>
  <c r="D10" i="4"/>
  <c r="D8" i="4"/>
  <c r="D7" i="4"/>
  <c r="C19" i="10"/>
  <c r="F19" i="10" s="1"/>
  <c r="D8" i="3"/>
  <c r="D5" i="3"/>
  <c r="D4" i="3"/>
  <c r="D12" i="3"/>
  <c r="C23" i="10" l="1"/>
  <c r="E22" i="10"/>
  <c r="E21" i="10"/>
  <c r="E20" i="10"/>
  <c r="E18" i="10"/>
  <c r="C22" i="10"/>
  <c r="C21" i="10"/>
  <c r="F21" i="10" s="1"/>
  <c r="C20" i="10"/>
  <c r="J1" i="5"/>
  <c r="J1" i="4"/>
  <c r="C24" i="10" l="1"/>
  <c r="C6" i="10" s="1"/>
  <c r="E24" i="10"/>
  <c r="F22" i="10"/>
  <c r="F20" i="10"/>
  <c r="F24" i="10" l="1"/>
</calcChain>
</file>

<file path=xl/sharedStrings.xml><?xml version="1.0" encoding="utf-8"?>
<sst xmlns="http://schemas.openxmlformats.org/spreadsheetml/2006/main" count="190" uniqueCount="94">
  <si>
    <t>Waste Reduction</t>
  </si>
  <si>
    <t>#</t>
  </si>
  <si>
    <t>Checklist Task</t>
  </si>
  <si>
    <t>Points Available</t>
  </si>
  <si>
    <t>Notes and Images</t>
  </si>
  <si>
    <t>Save Energy</t>
  </si>
  <si>
    <t xml:space="preserve"> </t>
  </si>
  <si>
    <t>Resource Conservation</t>
  </si>
  <si>
    <t xml:space="preserve">Make energy efficient purchasing choices. Look for Energy Star Certified equipment (rebates are offered on some equipment such as Freezers) </t>
  </si>
  <si>
    <t>Do not use DI water where tap water will work just as well. Create clear lab guidelines on when each type of water should be used, and post clearly.</t>
  </si>
  <si>
    <t>Keep an up-to-date chemical inventory to prevent redundant ordering and to provide a resource for sharing chemicals between neighboring labs. Updating chemical inventory needs to be done yearly according to EHS lab plan.</t>
  </si>
  <si>
    <t>Who</t>
  </si>
  <si>
    <t xml:space="preserve">Department </t>
  </si>
  <si>
    <t>Lab Name</t>
  </si>
  <si>
    <t>PI/Mentor Name</t>
  </si>
  <si>
    <t>PI/Mentor Email</t>
  </si>
  <si>
    <t>Lab Manager Name</t>
  </si>
  <si>
    <t>Lab Manager Email</t>
  </si>
  <si>
    <t>Green Lab Contact Name</t>
  </si>
  <si>
    <t>Green Lab Contact Email</t>
  </si>
  <si>
    <t xml:space="preserve">Name </t>
  </si>
  <si>
    <t>Email Address</t>
  </si>
  <si>
    <t>Resources and Tips</t>
  </si>
  <si>
    <t>Notes or Images</t>
  </si>
  <si>
    <t>Lab Occupants</t>
  </si>
  <si>
    <t>Green Lab Lead</t>
  </si>
  <si>
    <t xml:space="preserve">Complete a lab inventory of computers and printers to remove duplicate or unnecessary equipment </t>
  </si>
  <si>
    <t>Tips and Resources</t>
  </si>
  <si>
    <t>Keep freezers and incubators organized to reduce the time that the door spends open.</t>
  </si>
  <si>
    <t>Host an annual freezer cleanout to remove unnecessary samples.</t>
  </si>
  <si>
    <t>Ensure that freezers are running efficiently by checking door seals, coils, condenser filters, etc. each month- designate a monthly check person, date, and time. Clear ice buildup in -80°C or other freezers (with a soft cloth or rubber mallet)</t>
  </si>
  <si>
    <t>Report all maintenance issues (freezer malfunction, leaking faucet, climate control issues, etc.) ASAP using the UNC Facilities Portal.</t>
  </si>
  <si>
    <t>Follow OWRR Recycling Guidelines to recycle paper, glass, aluminum, cardboard, plastics, and other special materials such as batteries, fluorescent bulbs, and non-halogenated solvents, etc. If using another recycling system, please report it in the Notes column.</t>
  </si>
  <si>
    <t>Implement glove recycling in your lab through VWR.</t>
  </si>
  <si>
    <t>Recycle ink cartridges through UNC Mail Services. Consider sharing recycling bin with other labs to reduce packaging materials.</t>
  </si>
  <si>
    <t>Properly recycle electronics through the UNC Surplus Program.</t>
  </si>
  <si>
    <t>Post signage to clarify the lab and office recycling procedures (available soon on the UNC Green Labs Website).</t>
  </si>
  <si>
    <t>Set up double sided printing as default setting on all lab computers.</t>
  </si>
  <si>
    <t>Place scrap paper bin next to printers.</t>
  </si>
  <si>
    <t>Unsubscribe from unwanted mailings and request electronic versions of laboratory catalogs.</t>
  </si>
  <si>
    <t xml:space="preserve">Shut fume hood sash when hood is not in use. </t>
  </si>
  <si>
    <t>Use a joint power strip so that groups of appliances can be powered down when not in use. Use energy-smart power strips if possible.</t>
  </si>
  <si>
    <t xml:space="preserve">Turn off computers (or put on stand-by/hibernate mode) at the end of the day.  </t>
  </si>
  <si>
    <t xml:space="preserve">Rent an energy consumption meter (by contacting Obadele St. George at UNC Facility Services) to measure how much energy your equipment draws. Discuss plans to reduce your consumption. </t>
  </si>
  <si>
    <t xml:space="preserve">Implement plastic film recycling in your lab through Fisher. </t>
  </si>
  <si>
    <t>Only run autoclave when full.</t>
  </si>
  <si>
    <t>Merge your freezer space and equipment with neighbors instead of buying your own.</t>
  </si>
  <si>
    <t>Purchase a solvent recycler for your lab or share one with a neighboring lab.</t>
  </si>
  <si>
    <t>Properly dispose of chemicals according to UNC EHS Guidelines.</t>
  </si>
  <si>
    <t>Purchase only the necessary amounts of hazardous chemicals and consider using less hazardous alternatives.</t>
  </si>
  <si>
    <t>Total Points</t>
  </si>
  <si>
    <t>Yes</t>
  </si>
  <si>
    <t>No</t>
  </si>
  <si>
    <t>In progress</t>
  </si>
  <si>
    <t>N/A</t>
  </si>
  <si>
    <t xml:space="preserve">0.5 point per principle </t>
  </si>
  <si>
    <t>If Applicable, How Many?</t>
  </si>
  <si>
    <t>2 points per Energy Star Appliance in lab</t>
  </si>
  <si>
    <t xml:space="preserve">Post signage near fume hood sash to remind others to shut the sash. </t>
  </si>
  <si>
    <t>Select</t>
  </si>
  <si>
    <t>Achieved?</t>
  </si>
  <si>
    <r>
      <t xml:space="preserve">Register your lab in the </t>
    </r>
    <r>
      <rPr>
        <sz val="12"/>
        <color theme="1"/>
        <rFont val="Calibri"/>
        <family val="2"/>
      </rPr>
      <t>National Freezer Challenge.</t>
    </r>
  </si>
  <si>
    <t>Register your lab in the UNC Freezer Challenge.</t>
  </si>
  <si>
    <t xml:space="preserve">(Optional) Please provide your lab members' email addresses to sign-up for the UNC Green Labs listserv, opt out at any time. </t>
  </si>
  <si>
    <t>Turn off overhead lights and basic research equipment (most heat blocks, water baths, drying ovens, and incubators reach the desired temperature quickly and can be left off when not in use).</t>
  </si>
  <si>
    <t>Green Lab Program - Progress Dashboard</t>
  </si>
  <si>
    <t>Points Required</t>
  </si>
  <si>
    <t>What categories are you strongest/weakest in?</t>
  </si>
  <si>
    <t>Category</t>
  </si>
  <si>
    <t>Total Points Achieved</t>
  </si>
  <si>
    <t>Progress</t>
  </si>
  <si>
    <t>Total</t>
  </si>
  <si>
    <t>Green</t>
  </si>
  <si>
    <t>Platinum</t>
  </si>
  <si>
    <t>Gold</t>
  </si>
  <si>
    <t>Silver</t>
  </si>
  <si>
    <t>Bronze</t>
  </si>
  <si>
    <t>Equiptment Efficiency</t>
  </si>
  <si>
    <t>Incremental Points</t>
  </si>
  <si>
    <t>-</t>
  </si>
  <si>
    <t>Certification Level</t>
  </si>
  <si>
    <t>Minimize hazardous waste by applying the American Chemical Society's 12 Green Chemistry Principles.</t>
  </si>
  <si>
    <r>
      <t xml:space="preserve">Contact Aaron Baxter at </t>
    </r>
    <r>
      <rPr>
        <u/>
        <sz val="11"/>
        <color rgb="FF0462C2"/>
        <rFont val="Calibri (Body)"/>
      </rPr>
      <t>aaron.baxter@thermofisher.com</t>
    </r>
    <r>
      <rPr>
        <sz val="11"/>
        <color theme="1"/>
        <rFont val="Calibri (Body)"/>
      </rPr>
      <t xml:space="preserve"> for more information.</t>
    </r>
  </si>
  <si>
    <r>
      <t xml:space="preserve">Contact Janice Lanier at </t>
    </r>
    <r>
      <rPr>
        <u/>
        <sz val="11"/>
        <color rgb="FF0462C2"/>
        <rFont val="Calibri (Body)"/>
      </rPr>
      <t>janice.lanier@vwr.com</t>
    </r>
    <r>
      <rPr>
        <sz val="11"/>
        <color theme="1"/>
        <rFont val="Calibri (Body)"/>
      </rPr>
      <t xml:space="preserve"> for more information.</t>
    </r>
  </si>
  <si>
    <r>
      <t xml:space="preserve">Click </t>
    </r>
    <r>
      <rPr>
        <sz val="11"/>
        <color rgb="FF0462C2"/>
        <rFont val="Calibri (Body)"/>
      </rPr>
      <t>[HERE]</t>
    </r>
    <r>
      <rPr>
        <sz val="11"/>
        <color theme="1"/>
        <rFont val="Calibri"/>
        <family val="2"/>
        <scheme val="minor"/>
      </rPr>
      <t xml:space="preserve"> to learn more about the waste free mail program at UNC</t>
    </r>
  </si>
  <si>
    <r>
      <t xml:space="preserve">Contact Obadele St. George at </t>
    </r>
    <r>
      <rPr>
        <u/>
        <sz val="12"/>
        <color rgb="FF0462C2"/>
        <rFont val="Calibri"/>
        <family val="2"/>
      </rPr>
      <t>[obadele.stgeorge@facilities.unc.edu]</t>
    </r>
  </si>
  <si>
    <t>Label equipment with “turn me off” stickers (available soon on the UNC Green Labs Website)</t>
  </si>
  <si>
    <r>
      <t xml:space="preserve">Click </t>
    </r>
    <r>
      <rPr>
        <u/>
        <sz val="12"/>
        <color rgb="FF0462C2"/>
        <rFont val="Calibri"/>
        <family val="2"/>
      </rPr>
      <t>[HERE]</t>
    </r>
    <r>
      <rPr>
        <sz val="12"/>
        <color rgb="FF000000"/>
        <rFont val="Calibri"/>
        <family val="2"/>
      </rPr>
      <t xml:space="preserve"> to be taken the UNC Green Labs sticker page!</t>
    </r>
  </si>
  <si>
    <r>
      <t xml:space="preserve">Click </t>
    </r>
    <r>
      <rPr>
        <u/>
        <sz val="12"/>
        <color rgb="FF0462C2"/>
        <rFont val="Calibri (Body)"/>
      </rPr>
      <t>[HERE]</t>
    </r>
    <r>
      <rPr>
        <sz val="12"/>
        <color theme="1"/>
        <rFont val="Calibri"/>
        <family val="2"/>
        <scheme val="minor"/>
      </rPr>
      <t xml:space="preserve"> for information regarding RESPC's freezer rebate program.</t>
    </r>
  </si>
  <si>
    <t>Date and clearly label all samples in storage. Maintain an updated inventory of research samples.</t>
  </si>
  <si>
    <t>Equipment Efficiency</t>
  </si>
  <si>
    <r>
      <t>Click</t>
    </r>
    <r>
      <rPr>
        <sz val="12"/>
        <color rgb="FF0462C2"/>
        <rFont val="Calibri"/>
        <family val="2"/>
      </rPr>
      <t xml:space="preserve"> </t>
    </r>
    <r>
      <rPr>
        <u/>
        <sz val="12"/>
        <color rgb="FF0462C2"/>
        <rFont val="Calibri"/>
        <family val="2"/>
      </rPr>
      <t>[HERE]</t>
    </r>
    <r>
      <rPr>
        <sz val="12"/>
        <color theme="1"/>
        <rFont val="Calibri"/>
        <family val="2"/>
      </rPr>
      <t xml:space="preserve"> to access printable flyers available on UNC Green Labs Website. </t>
    </r>
  </si>
  <si>
    <t>Green Lab Certification - Laboratory Information</t>
  </si>
  <si>
    <t>Current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</si>
</sst>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0.0"/>
  </numFmts>
  <fonts count="30" x14ac:knownFonts="1">
    <font>
      <sz val="11"/>
      <color theme="1"/>
      <name val="Calibri"/>
      <family val="2"/>
      <scheme val="minor"/>
    </font>
    <font>
      <sz val="12"/>
      <color theme="1"/>
      <name val="Calibri"/>
      <family val="2"/>
      <scheme val="minor"/>
    </font>
    <font>
      <sz val="25"/>
      <color theme="1"/>
      <name val="Arial Rounded MT Bold"/>
      <family val="2"/>
    </font>
    <font>
      <sz val="12"/>
      <color theme="1"/>
      <name val="Times New Roman"/>
      <family val="1"/>
    </font>
    <font>
      <sz val="25"/>
      <color theme="1"/>
      <name val="Times New Roman"/>
      <family val="1"/>
    </font>
    <font>
      <sz val="8"/>
      <name val="Calibri"/>
      <family val="2"/>
      <scheme val="minor"/>
    </font>
    <font>
      <sz val="11"/>
      <color theme="1"/>
      <name val="Calibri"/>
      <family val="2"/>
    </font>
    <font>
      <sz val="12"/>
      <color theme="1"/>
      <name val="Calibri"/>
      <family val="2"/>
    </font>
    <font>
      <sz val="12"/>
      <color rgb="FF000000"/>
      <name val="Calibri"/>
      <family val="2"/>
    </font>
    <font>
      <sz val="25"/>
      <color theme="1"/>
      <name val="Calibri"/>
      <family val="2"/>
      <scheme val="minor"/>
    </font>
    <font>
      <sz val="14"/>
      <color theme="1"/>
      <name val="Calibri"/>
      <family val="2"/>
      <scheme val="minor"/>
    </font>
    <font>
      <sz val="11"/>
      <color rgb="FF262626"/>
      <name val="Segoe UI"/>
      <family val="2"/>
    </font>
    <font>
      <sz val="11"/>
      <color rgb="FF000000"/>
      <name val="Calibri"/>
      <family val="2"/>
    </font>
    <font>
      <sz val="11"/>
      <color rgb="FF000000"/>
      <name val="Calibri"/>
      <family val="2"/>
      <scheme val="minor"/>
    </font>
    <font>
      <sz val="12"/>
      <color rgb="FF000000"/>
      <name val="Calibri"/>
      <family val="2"/>
      <scheme val="minor"/>
    </font>
    <font>
      <sz val="12"/>
      <color theme="1"/>
      <name val="Calibri (Body)"/>
    </font>
    <font>
      <sz val="11"/>
      <color theme="1"/>
      <name val="Calibri (Body)"/>
    </font>
    <font>
      <b/>
      <sz val="11"/>
      <color theme="1"/>
      <name val="Calibri"/>
      <family val="2"/>
      <scheme val="minor"/>
    </font>
    <font>
      <sz val="18"/>
      <color theme="1"/>
      <name val="Calibri"/>
      <family val="2"/>
      <scheme val="minor"/>
    </font>
    <font>
      <sz val="20"/>
      <color rgb="FF000000"/>
      <name val="Georgia"/>
      <family val="1"/>
    </font>
    <font>
      <b/>
      <sz val="12"/>
      <name val="Calibri"/>
      <family val="2"/>
      <scheme val="minor"/>
    </font>
    <font>
      <sz val="14"/>
      <color rgb="FF000000"/>
      <name val="Calibri"/>
      <family val="2"/>
      <scheme val="minor"/>
    </font>
    <font>
      <u/>
      <sz val="11"/>
      <color theme="10"/>
      <name val="Calibri"/>
      <family val="2"/>
      <scheme val="minor"/>
    </font>
    <font>
      <u/>
      <sz val="11"/>
      <color rgb="FF0462C2"/>
      <name val="Calibri (Body)"/>
    </font>
    <font>
      <sz val="11"/>
      <color rgb="FF0462C2"/>
      <name val="Calibri (Body)"/>
    </font>
    <font>
      <u/>
      <sz val="11"/>
      <color rgb="FF0462C2"/>
      <name val="Calibri"/>
      <family val="2"/>
      <scheme val="minor"/>
    </font>
    <font>
      <sz val="12"/>
      <color rgb="FF0462C2"/>
      <name val="Calibri"/>
      <family val="2"/>
    </font>
    <font>
      <u/>
      <sz val="12"/>
      <color rgb="FF0462C2"/>
      <name val="Calibri"/>
      <family val="2"/>
    </font>
    <font>
      <u/>
      <sz val="12"/>
      <color rgb="FF0462C2"/>
      <name val="Calibri (Body)"/>
    </font>
    <font>
      <sz val="11"/>
      <color theme="0"/>
      <name val="Calibri"/>
      <family val="2"/>
      <scheme val="minor"/>
    </font>
  </fonts>
  <fills count="19">
    <fill>
      <patternFill patternType="none"/>
    </fill>
    <fill>
      <patternFill patternType="gray125"/>
    </fill>
    <fill>
      <patternFill patternType="solid">
        <fgColor rgb="FF9ABB59"/>
        <bgColor indexed="64"/>
      </patternFill>
    </fill>
    <fill>
      <patternFill patternType="solid">
        <fgColor theme="0"/>
        <bgColor indexed="64"/>
      </patternFill>
    </fill>
    <fill>
      <patternFill patternType="solid">
        <fgColor rgb="FF78A22E"/>
        <bgColor indexed="64"/>
      </patternFill>
    </fill>
    <fill>
      <patternFill patternType="solid">
        <fgColor rgb="FF78A22E"/>
        <bgColor rgb="FF000000"/>
      </patternFill>
    </fill>
    <fill>
      <patternFill patternType="solid">
        <fgColor theme="2" tint="-9.9978637043366805E-2"/>
        <bgColor indexed="64"/>
      </patternFill>
    </fill>
    <fill>
      <patternFill patternType="solid">
        <fgColor theme="5"/>
        <bgColor indexed="64"/>
      </patternFill>
    </fill>
    <fill>
      <patternFill patternType="solid">
        <fgColor rgb="FFA0C76A"/>
        <bgColor indexed="64"/>
      </patternFill>
    </fill>
    <fill>
      <patternFill patternType="solid">
        <fgColor rgb="FFFF8300"/>
        <bgColor rgb="FFFF8300"/>
      </patternFill>
    </fill>
    <fill>
      <patternFill patternType="solid">
        <fgColor theme="2" tint="-0.249977111117893"/>
        <bgColor rgb="FFFF8300"/>
      </patternFill>
    </fill>
    <fill>
      <patternFill patternType="solid">
        <fgColor rgb="FF78A22F"/>
        <bgColor rgb="FF78A22F"/>
      </patternFill>
    </fill>
    <fill>
      <patternFill patternType="solid">
        <fgColor rgb="FFD8D8D8"/>
        <bgColor rgb="FFD8D8D8"/>
      </patternFill>
    </fill>
    <fill>
      <patternFill patternType="solid">
        <fgColor theme="0" tint="-0.14999847407452621"/>
        <bgColor indexed="64"/>
      </patternFill>
    </fill>
    <fill>
      <patternFill patternType="solid">
        <fgColor theme="6" tint="0.79998168889431442"/>
        <bgColor rgb="FFC2D69B"/>
      </patternFill>
    </fill>
    <fill>
      <patternFill patternType="solid">
        <fgColor theme="7"/>
        <bgColor rgb="FFD6E3BC"/>
      </patternFill>
    </fill>
    <fill>
      <patternFill patternType="solid">
        <fgColor theme="6" tint="0.59999389629810485"/>
        <bgColor rgb="FFEAF1DD"/>
      </patternFill>
    </fill>
    <fill>
      <patternFill patternType="solid">
        <fgColor theme="5" tint="-0.249977111117893"/>
        <bgColor indexed="64"/>
      </patternFill>
    </fill>
    <fill>
      <patternFill patternType="solid">
        <fgColor rgb="FF78A22E"/>
        <bgColor rgb="FF76923C"/>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s>
  <cellStyleXfs count="2">
    <xf numFmtId="0" fontId="0" fillId="0" borderId="0"/>
    <xf numFmtId="0" fontId="22" fillId="0" borderId="0" applyNumberFormat="0" applyFill="0" applyBorder="0" applyAlignment="0" applyProtection="0"/>
  </cellStyleXfs>
  <cellXfs count="171">
    <xf numFmtId="0" fontId="0" fillId="0" borderId="0" xfId="0"/>
    <xf numFmtId="0" fontId="0" fillId="0" borderId="0" xfId="0" applyAlignment="1"/>
    <xf numFmtId="0" fontId="2" fillId="0" borderId="0" xfId="0" applyFont="1" applyAlignment="1"/>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xf numFmtId="0" fontId="4" fillId="0" borderId="0" xfId="0" applyFont="1" applyAlignment="1">
      <alignment horizontal="center"/>
    </xf>
    <xf numFmtId="0" fontId="0" fillId="0" borderId="0" xfId="0" applyAlignment="1">
      <alignment horizontal="center"/>
    </xf>
    <xf numFmtId="0" fontId="0" fillId="0" borderId="0" xfId="0" applyFont="1"/>
    <xf numFmtId="0" fontId="9" fillId="0" borderId="0" xfId="0" applyFont="1"/>
    <xf numFmtId="0" fontId="0" fillId="0" borderId="1" xfId="0" applyFont="1" applyBorder="1"/>
    <xf numFmtId="0" fontId="0" fillId="0" borderId="3" xfId="0" applyFont="1" applyBorder="1"/>
    <xf numFmtId="0" fontId="0" fillId="0" borderId="4" xfId="0" applyFont="1" applyBorder="1"/>
    <xf numFmtId="0" fontId="10" fillId="0" borderId="0" xfId="0" applyFont="1"/>
    <xf numFmtId="0" fontId="11" fillId="0" borderId="5" xfId="0" applyFont="1" applyBorder="1"/>
    <xf numFmtId="0" fontId="12" fillId="0" borderId="5" xfId="0" applyFont="1" applyBorder="1"/>
    <xf numFmtId="0" fontId="1" fillId="0" borderId="0" xfId="0" applyFont="1" applyAlignment="1">
      <alignment horizontal="left" vertical="center" wrapText="1"/>
    </xf>
    <xf numFmtId="0" fontId="13"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xf numFmtId="0" fontId="6" fillId="0" borderId="0" xfId="0" applyFont="1"/>
    <xf numFmtId="0" fontId="8" fillId="0" borderId="1" xfId="0" applyFont="1" applyFill="1" applyBorder="1" applyAlignment="1">
      <alignment wrapText="1"/>
    </xf>
    <xf numFmtId="0" fontId="7" fillId="0" borderId="1" xfId="0" applyFont="1" applyFill="1" applyBorder="1"/>
    <xf numFmtId="0" fontId="7" fillId="0" borderId="1" xfId="0" applyFont="1" applyFill="1" applyBorder="1" applyAlignment="1"/>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applyAlignment="1">
      <alignment horizontal="center" vertical="center"/>
    </xf>
    <xf numFmtId="0" fontId="7" fillId="0" borderId="0" xfId="0" applyFont="1" applyFill="1"/>
    <xf numFmtId="0" fontId="3" fillId="0" borderId="0" xfId="0" applyFont="1" applyBorder="1" applyAlignment="1"/>
    <xf numFmtId="0" fontId="0" fillId="0" borderId="0" xfId="0" applyBorder="1" applyAlignment="1">
      <alignment horizontal="center"/>
    </xf>
    <xf numFmtId="0" fontId="0" fillId="0" borderId="0" xfId="0" applyBorder="1" applyAlignment="1"/>
    <xf numFmtId="0" fontId="4" fillId="0" borderId="0" xfId="0" applyFont="1" applyBorder="1"/>
    <xf numFmtId="0" fontId="0" fillId="0" borderId="0" xfId="0" applyBorder="1"/>
    <xf numFmtId="0" fontId="3" fillId="0" borderId="0" xfId="0" applyFont="1" applyBorder="1"/>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xf numFmtId="0" fontId="7" fillId="0" borderId="1" xfId="0" quotePrefix="1" applyFont="1" applyFill="1" applyBorder="1" applyAlignment="1">
      <alignment horizontal="center" vertical="center"/>
    </xf>
    <xf numFmtId="0" fontId="7" fillId="0" borderId="12" xfId="0" quotePrefix="1"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0" xfId="0" applyFill="1"/>
    <xf numFmtId="0" fontId="0" fillId="0" borderId="0" xfId="0" applyFill="1" applyBorder="1"/>
    <xf numFmtId="0" fontId="0" fillId="0" borderId="1" xfId="0" applyFill="1" applyBorder="1"/>
    <xf numFmtId="0" fontId="0" fillId="0" borderId="12" xfId="0" applyFill="1" applyBorder="1"/>
    <xf numFmtId="0" fontId="3" fillId="0" borderId="0" xfId="0" applyFont="1" applyAlignment="1">
      <alignment horizontal="center"/>
    </xf>
    <xf numFmtId="0" fontId="1" fillId="0" borderId="0" xfId="0" applyFont="1" applyAlignment="1">
      <alignment horizontal="center" vertical="center"/>
    </xf>
    <xf numFmtId="0" fontId="1" fillId="0" borderId="0" xfId="0" applyFont="1"/>
    <xf numFmtId="0" fontId="1" fillId="0" borderId="1" xfId="0" applyFont="1" applyFill="1" applyBorder="1" applyAlignment="1">
      <alignment vertical="center" wrapText="1"/>
    </xf>
    <xf numFmtId="0" fontId="1" fillId="0" borderId="1" xfId="0" quotePrefix="1" applyFont="1" applyFill="1" applyBorder="1" applyAlignment="1">
      <alignment horizontal="center" vertical="center" wrapText="1"/>
    </xf>
    <xf numFmtId="0" fontId="14" fillId="0" borderId="1" xfId="0" applyFont="1" applyFill="1" applyBorder="1" applyAlignment="1">
      <alignment vertical="center" wrapText="1"/>
    </xf>
    <xf numFmtId="0" fontId="1" fillId="0" borderId="1" xfId="0" quotePrefix="1"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quotePrefix="1" applyFont="1" applyFill="1" applyBorder="1" applyAlignment="1">
      <alignment horizontal="center" vertical="center"/>
    </xf>
    <xf numFmtId="0" fontId="14" fillId="0" borderId="1" xfId="0" applyFont="1" applyFill="1" applyBorder="1" applyAlignment="1">
      <alignment vertical="center"/>
    </xf>
    <xf numFmtId="0" fontId="0" fillId="0" borderId="0" xfId="0" applyFont="1" applyAlignment="1">
      <alignment vertical="center"/>
    </xf>
    <xf numFmtId="0" fontId="14" fillId="0" borderId="12" xfId="0" applyFont="1" applyFill="1" applyBorder="1" applyAlignment="1">
      <alignment vertical="center" wrapText="1"/>
    </xf>
    <xf numFmtId="0" fontId="1"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1" fillId="0" borderId="2" xfId="0" quotePrefix="1"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6" fillId="0" borderId="1" xfId="0" applyFont="1" applyBorder="1" applyAlignment="1">
      <alignment horizontal="center" vertical="center" wrapText="1"/>
    </xf>
    <xf numFmtId="0" fontId="15" fillId="3" borderId="1"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quotePrefix="1" applyFont="1" applyFill="1" applyBorder="1" applyAlignment="1">
      <alignment horizontal="center" vertical="center" wrapText="1"/>
    </xf>
    <xf numFmtId="0" fontId="7" fillId="0" borderId="12" xfId="0" applyFont="1" applyFill="1" applyBorder="1" applyAlignment="1">
      <alignment vertical="center" wrapText="1"/>
    </xf>
    <xf numFmtId="0" fontId="16" fillId="0" borderId="12" xfId="0" applyFont="1" applyBorder="1" applyAlignment="1">
      <alignment horizontal="center" vertical="center" wrapText="1"/>
    </xf>
    <xf numFmtId="0" fontId="16" fillId="3" borderId="1" xfId="0" applyFont="1" applyFill="1" applyBorder="1" applyAlignment="1">
      <alignment vertical="center" wrapText="1"/>
    </xf>
    <xf numFmtId="0" fontId="1" fillId="2" borderId="1" xfId="0" applyFont="1" applyFill="1" applyBorder="1"/>
    <xf numFmtId="0" fontId="1" fillId="2" borderId="2" xfId="0" applyFont="1" applyFill="1" applyBorder="1"/>
    <xf numFmtId="0" fontId="1" fillId="5" borderId="5" xfId="0" applyFont="1" applyFill="1" applyBorder="1"/>
    <xf numFmtId="2" fontId="3" fillId="0" borderId="0" xfId="0" applyNumberFormat="1" applyFont="1" applyBorder="1" applyAlignment="1"/>
    <xf numFmtId="2" fontId="3" fillId="0" borderId="0" xfId="0" applyNumberFormat="1" applyFont="1" applyBorder="1"/>
    <xf numFmtId="167" fontId="15" fillId="3" borderId="1" xfId="0" quotePrefix="1" applyNumberFormat="1" applyFont="1" applyFill="1" applyBorder="1" applyAlignment="1">
      <alignment horizontal="center" vertical="center" wrapText="1"/>
    </xf>
    <xf numFmtId="1" fontId="15" fillId="3" borderId="1" xfId="0" quotePrefix="1" applyNumberFormat="1" applyFont="1" applyFill="1" applyBorder="1" applyAlignment="1">
      <alignment horizontal="center" vertical="center" wrapText="1"/>
    </xf>
    <xf numFmtId="0" fontId="0" fillId="0" borderId="0" xfId="0" applyBorder="1" applyAlignment="1">
      <alignment horizontal="center" wrapText="1"/>
    </xf>
    <xf numFmtId="0" fontId="16" fillId="6" borderId="1" xfId="0" applyFont="1" applyFill="1" applyBorder="1" applyAlignment="1">
      <alignment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7" fillId="6" borderId="2" xfId="0" quotePrefix="1" applyFont="1" applyFill="1" applyBorder="1" applyAlignment="1">
      <alignment horizontal="center" vertical="center" wrapText="1"/>
    </xf>
    <xf numFmtId="0" fontId="7" fillId="6" borderId="16" xfId="0" quotePrefix="1" applyFont="1" applyFill="1" applyBorder="1" applyAlignment="1">
      <alignment horizontal="center" vertical="center" wrapText="1"/>
    </xf>
    <xf numFmtId="0" fontId="7" fillId="6" borderId="1" xfId="0" quotePrefix="1" applyFont="1" applyFill="1" applyBorder="1" applyAlignment="1">
      <alignment horizontal="center" vertical="center" wrapText="1"/>
    </xf>
    <xf numFmtId="0" fontId="0" fillId="0" borderId="0" xfId="0" applyBorder="1" applyAlignment="1">
      <alignment wrapText="1"/>
    </xf>
    <xf numFmtId="0" fontId="1" fillId="4" borderId="8" xfId="0" applyFont="1" applyFill="1" applyBorder="1" applyAlignment="1">
      <alignment horizontal="center" vertical="center"/>
    </xf>
    <xf numFmtId="0" fontId="7" fillId="4" borderId="8" xfId="0" applyFont="1" applyFill="1" applyBorder="1" applyAlignment="1">
      <alignment horizontal="center" vertical="center"/>
    </xf>
    <xf numFmtId="0" fontId="0" fillId="0" borderId="0" xfId="0" applyBorder="1" applyAlignment="1">
      <alignment horizontal="left" wrapText="1"/>
    </xf>
    <xf numFmtId="0" fontId="18" fillId="7" borderId="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6" fillId="8" borderId="1"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0" xfId="0" applyFont="1" applyFill="1" applyBorder="1" applyAlignment="1">
      <alignment horizontal="center" vertical="center"/>
    </xf>
    <xf numFmtId="0" fontId="7" fillId="8" borderId="13"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8" xfId="0" applyFont="1" applyFill="1" applyBorder="1" applyAlignment="1">
      <alignment horizontal="center" vertical="center"/>
    </xf>
    <xf numFmtId="0" fontId="7" fillId="8" borderId="2" xfId="0" quotePrefix="1" applyFont="1" applyFill="1" applyBorder="1" applyAlignment="1">
      <alignment horizontal="center" vertical="center" wrapText="1"/>
    </xf>
    <xf numFmtId="0" fontId="1" fillId="8" borderId="10" xfId="0" applyFont="1" applyFill="1" applyBorder="1" applyAlignment="1">
      <alignment horizontal="center" vertical="center"/>
    </xf>
    <xf numFmtId="0" fontId="1" fillId="8" borderId="17" xfId="0" applyFont="1" applyFill="1" applyBorder="1" applyAlignment="1">
      <alignment horizontal="center" vertical="center"/>
    </xf>
    <xf numFmtId="0" fontId="1" fillId="8" borderId="13" xfId="0" applyFont="1" applyFill="1" applyBorder="1" applyAlignment="1">
      <alignment horizontal="center" vertical="center"/>
    </xf>
    <xf numFmtId="0" fontId="0" fillId="0" borderId="1" xfId="0" applyFont="1" applyFill="1" applyBorder="1"/>
    <xf numFmtId="0" fontId="0" fillId="0" borderId="0" xfId="0" applyFont="1" applyFill="1" applyBorder="1"/>
    <xf numFmtId="0" fontId="9" fillId="0" borderId="0" xfId="0" applyFont="1" applyFill="1" applyBorder="1"/>
    <xf numFmtId="0" fontId="19" fillId="0" borderId="0" xfId="0" applyFont="1"/>
    <xf numFmtId="0" fontId="13" fillId="0" borderId="0" xfId="0" applyFont="1"/>
    <xf numFmtId="0" fontId="0" fillId="0" borderId="0" xfId="0" applyFont="1" applyAlignment="1">
      <alignment horizontal="center" vertical="center" wrapText="1"/>
    </xf>
    <xf numFmtId="0" fontId="0" fillId="0" borderId="12" xfId="0" applyFill="1" applyBorder="1" applyAlignment="1">
      <alignment horizontal="center" vertical="center" wrapText="1"/>
    </xf>
    <xf numFmtId="0" fontId="20" fillId="3" borderId="1" xfId="0" applyFont="1" applyFill="1" applyBorder="1" applyAlignment="1">
      <alignment horizontal="center" vertical="center"/>
    </xf>
    <xf numFmtId="0" fontId="21" fillId="0" borderId="1" xfId="0" applyFont="1" applyBorder="1" applyAlignment="1">
      <alignment horizontal="left" vertical="center" wrapText="1"/>
    </xf>
    <xf numFmtId="0" fontId="0" fillId="0" borderId="1" xfId="0" applyFont="1" applyFill="1" applyBorder="1" applyAlignment="1">
      <alignment horizontal="right"/>
    </xf>
    <xf numFmtId="0" fontId="0" fillId="0" borderId="1" xfId="0" applyFont="1" applyFill="1" applyBorder="1" applyAlignment="1">
      <alignment horizontal="center"/>
    </xf>
    <xf numFmtId="0" fontId="17" fillId="0" borderId="0" xfId="0" applyFont="1"/>
    <xf numFmtId="0" fontId="10" fillId="9"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10" borderId="1" xfId="0" applyFont="1" applyFill="1" applyBorder="1" applyAlignment="1">
      <alignment horizontal="center" vertical="center"/>
    </xf>
    <xf numFmtId="0" fontId="17" fillId="0" borderId="1" xfId="0" applyFont="1" applyBorder="1" applyAlignment="1">
      <alignment horizontal="center" vertical="center" wrapText="1"/>
    </xf>
    <xf numFmtId="0" fontId="0" fillId="11" borderId="1" xfId="0" applyFont="1" applyFill="1" applyBorder="1" applyAlignment="1">
      <alignment horizontal="center" vertical="center" wrapText="1"/>
    </xf>
    <xf numFmtId="0" fontId="17" fillId="12" borderId="1" xfId="0" applyFont="1" applyFill="1" applyBorder="1"/>
    <xf numFmtId="0" fontId="17" fillId="13" borderId="1" xfId="0" applyFont="1" applyFill="1" applyBorder="1"/>
    <xf numFmtId="0" fontId="17" fillId="12" borderId="1" xfId="0" applyFont="1" applyFill="1" applyBorder="1" applyAlignment="1">
      <alignment horizontal="right"/>
    </xf>
    <xf numFmtId="9" fontId="0" fillId="0" borderId="1" xfId="0" applyNumberFormat="1" applyFont="1" applyBorder="1" applyAlignment="1">
      <alignment horizontal="center"/>
    </xf>
    <xf numFmtId="0" fontId="0" fillId="6" borderId="1" xfId="0" applyFont="1" applyFill="1" applyBorder="1"/>
    <xf numFmtId="0" fontId="22" fillId="3" borderId="1" xfId="1" applyFill="1" applyBorder="1" applyAlignment="1">
      <alignment vertical="center" wrapText="1"/>
    </xf>
    <xf numFmtId="0" fontId="7" fillId="0" borderId="0" xfId="0" applyFont="1" applyFill="1" applyBorder="1"/>
    <xf numFmtId="0" fontId="6" fillId="0" borderId="0" xfId="0" applyFont="1" applyFill="1" applyBorder="1" applyAlignment="1">
      <alignment horizontal="center"/>
    </xf>
    <xf numFmtId="0" fontId="6" fillId="0" borderId="0" xfId="0" applyFont="1" applyFill="1" applyBorder="1"/>
    <xf numFmtId="0" fontId="3" fillId="0" borderId="0" xfId="0" applyFont="1" applyFill="1" applyBorder="1"/>
    <xf numFmtId="0" fontId="0" fillId="0" borderId="0" xfId="0" applyFill="1" applyBorder="1" applyAlignment="1">
      <alignment horizontal="center"/>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6" fillId="4" borderId="7" xfId="0" applyFont="1" applyFill="1" applyBorder="1" applyAlignment="1">
      <alignment horizontal="center" vertical="center" wrapText="1"/>
    </xf>
    <xf numFmtId="2" fontId="15" fillId="4" borderId="7" xfId="0" applyNumberFormat="1" applyFont="1" applyFill="1" applyBorder="1" applyAlignment="1">
      <alignment horizontal="center" vertical="center" wrapText="1"/>
    </xf>
    <xf numFmtId="2" fontId="15" fillId="4" borderId="8" xfId="0"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0" fontId="0" fillId="8" borderId="10" xfId="0" applyFont="1" applyFill="1" applyBorder="1" applyAlignment="1">
      <alignment horizontal="center" vertical="center"/>
    </xf>
    <xf numFmtId="0" fontId="22" fillId="0" borderId="0" xfId="1" applyBorder="1" applyAlignment="1">
      <alignment vertical="center"/>
    </xf>
    <xf numFmtId="0" fontId="15" fillId="3" borderId="11" xfId="0" applyFont="1" applyFill="1" applyBorder="1" applyAlignment="1">
      <alignment horizontal="center" vertical="center" wrapText="1"/>
    </xf>
    <xf numFmtId="0" fontId="15" fillId="3" borderId="12" xfId="0" applyFont="1" applyFill="1" applyBorder="1" applyAlignment="1">
      <alignment vertical="center" wrapText="1"/>
    </xf>
    <xf numFmtId="0" fontId="0" fillId="3" borderId="12" xfId="0" applyFont="1" applyFill="1" applyBorder="1" applyAlignment="1">
      <alignment vertical="center" wrapText="1"/>
    </xf>
    <xf numFmtId="0" fontId="16" fillId="3" borderId="12" xfId="0" applyFont="1" applyFill="1" applyBorder="1" applyAlignment="1">
      <alignment vertical="center" wrapText="1"/>
    </xf>
    <xf numFmtId="1" fontId="15" fillId="3" borderId="12" xfId="0" quotePrefix="1" applyNumberFormat="1" applyFont="1" applyFill="1" applyBorder="1" applyAlignment="1">
      <alignment horizontal="center" vertical="center" wrapText="1"/>
    </xf>
    <xf numFmtId="0" fontId="22" fillId="0" borderId="1" xfId="1" applyBorder="1" applyAlignment="1">
      <alignment vertical="center"/>
    </xf>
    <xf numFmtId="0" fontId="7" fillId="0" borderId="0" xfId="0" applyFont="1" applyFill="1" applyAlignment="1">
      <alignment vertical="center"/>
    </xf>
    <xf numFmtId="0" fontId="22" fillId="0" borderId="1" xfId="1" applyFill="1" applyBorder="1" applyAlignment="1">
      <alignment vertical="center" wrapText="1"/>
    </xf>
    <xf numFmtId="0" fontId="25" fillId="0" borderId="1" xfId="1" applyFont="1" applyBorder="1" applyAlignment="1">
      <alignment vertical="center"/>
    </xf>
    <xf numFmtId="0" fontId="25" fillId="0" borderId="12" xfId="1" applyFont="1" applyFill="1" applyBorder="1" applyAlignment="1">
      <alignment vertical="center" wrapText="1"/>
    </xf>
    <xf numFmtId="0" fontId="0" fillId="13" borderId="1" xfId="0" applyFont="1" applyFill="1" applyBorder="1"/>
    <xf numFmtId="0" fontId="0" fillId="12" borderId="1" xfId="0" applyFont="1" applyFill="1" applyBorder="1" applyAlignment="1">
      <alignment horizontal="right"/>
    </xf>
    <xf numFmtId="0" fontId="0" fillId="14" borderId="1" xfId="0" applyFont="1" applyFill="1" applyBorder="1" applyAlignment="1">
      <alignment horizontal="center" vertical="top"/>
    </xf>
    <xf numFmtId="1" fontId="0" fillId="14" borderId="1" xfId="0" applyNumberFormat="1" applyFont="1" applyFill="1" applyBorder="1" applyAlignment="1">
      <alignment horizontal="center" vertical="top"/>
    </xf>
    <xf numFmtId="0" fontId="0" fillId="16" borderId="1" xfId="0" applyFont="1" applyFill="1" applyBorder="1" applyAlignment="1">
      <alignment horizontal="center" vertical="top"/>
    </xf>
    <xf numFmtId="1" fontId="0" fillId="16" borderId="1" xfId="0" applyNumberFormat="1" applyFont="1" applyFill="1" applyBorder="1" applyAlignment="1">
      <alignment horizontal="center" vertical="top"/>
    </xf>
    <xf numFmtId="0" fontId="29" fillId="17" borderId="1" xfId="0" applyFont="1" applyFill="1" applyBorder="1" applyAlignment="1">
      <alignment horizontal="center" vertical="center" wrapText="1"/>
    </xf>
    <xf numFmtId="1" fontId="29" fillId="17" borderId="1" xfId="0" applyNumberFormat="1" applyFont="1" applyFill="1" applyBorder="1" applyAlignment="1">
      <alignment horizontal="center" vertical="center" wrapText="1"/>
    </xf>
    <xf numFmtId="0" fontId="29" fillId="15" borderId="1" xfId="0" applyFont="1" applyFill="1" applyBorder="1" applyAlignment="1">
      <alignment horizontal="center" vertical="top"/>
    </xf>
    <xf numFmtId="1" fontId="29" fillId="15" borderId="1" xfId="0" applyNumberFormat="1" applyFont="1" applyFill="1" applyBorder="1" applyAlignment="1">
      <alignment horizontal="center" vertical="top"/>
    </xf>
    <xf numFmtId="0" fontId="29" fillId="18" borderId="1" xfId="0" applyFont="1" applyFill="1" applyBorder="1" applyAlignment="1">
      <alignment horizontal="center" vertical="top"/>
    </xf>
    <xf numFmtId="1" fontId="29" fillId="18" borderId="1" xfId="0" applyNumberFormat="1" applyFont="1" applyFill="1" applyBorder="1" applyAlignment="1">
      <alignment horizontal="center" vertical="top"/>
    </xf>
    <xf numFmtId="0" fontId="0" fillId="2" borderId="0" xfId="0" applyFill="1"/>
    <xf numFmtId="0" fontId="19" fillId="0" borderId="0" xfId="0" applyFont="1" applyAlignment="1">
      <alignment horizontal="left" vertical="center"/>
    </xf>
  </cellXfs>
  <cellStyles count="2">
    <cellStyle name="Hyperlink" xfId="1" builtinId="8"/>
    <cellStyle name="Normal" xfId="0" builtinId="0"/>
  </cellStyles>
  <dxfs count="12">
    <dxf>
      <fill>
        <patternFill patternType="solid">
          <fgColor rgb="FFEAF1DD"/>
          <bgColor rgb="FFEAF1DD"/>
        </patternFill>
      </fill>
      <border>
        <left/>
        <right/>
        <top/>
        <bottom/>
      </border>
    </dxf>
    <dxf>
      <fill>
        <patternFill patternType="solid">
          <fgColor rgb="FFD6E3BC"/>
          <bgColor rgb="FFD6E3BC"/>
        </patternFill>
      </fill>
      <border>
        <left/>
        <right/>
        <top/>
        <bottom/>
      </border>
    </dxf>
    <dxf>
      <fill>
        <patternFill patternType="solid">
          <fgColor rgb="FFC2D69B"/>
          <bgColor rgb="FFC2D69B"/>
        </patternFill>
      </fill>
      <border>
        <left/>
        <right/>
        <top/>
        <bottom/>
      </border>
    </dxf>
    <dxf>
      <fill>
        <patternFill patternType="solid">
          <fgColor rgb="FF76923C"/>
          <bgColor rgb="FF76923C"/>
        </patternFill>
      </fill>
      <border>
        <left/>
        <right/>
        <top/>
        <bottom/>
      </border>
    </dxf>
    <dxf>
      <fill>
        <patternFill patternType="solid">
          <fgColor rgb="FFEAF1DD"/>
          <bgColor rgb="FFEAF1DD"/>
        </patternFill>
      </fill>
      <border>
        <left/>
        <right/>
        <top/>
        <bottom/>
      </border>
    </dxf>
    <dxf>
      <fill>
        <patternFill patternType="solid">
          <fgColor rgb="FFD6E3BC"/>
          <bgColor rgb="FFD6E3BC"/>
        </patternFill>
      </fill>
      <border>
        <left/>
        <right/>
        <top/>
        <bottom/>
      </border>
    </dxf>
    <dxf>
      <fill>
        <patternFill patternType="solid">
          <fgColor rgb="FFC2D69B"/>
          <bgColor rgb="FFC2D69B"/>
        </patternFill>
      </fill>
      <border>
        <left/>
        <right/>
        <top/>
        <bottom/>
      </border>
    </dxf>
    <dxf>
      <fill>
        <patternFill patternType="solid">
          <fgColor rgb="FF76923C"/>
          <bgColor rgb="FF76923C"/>
        </patternFill>
      </fill>
      <border>
        <left/>
        <right/>
        <top/>
        <bottom/>
      </border>
    </dxf>
    <dxf>
      <fill>
        <patternFill patternType="solid">
          <fgColor rgb="FFEAF1DD"/>
          <bgColor rgb="FFEAF1DD"/>
        </patternFill>
      </fill>
      <border>
        <left/>
        <right/>
        <top/>
        <bottom/>
      </border>
    </dxf>
    <dxf>
      <fill>
        <patternFill patternType="solid">
          <fgColor rgb="FFD6E3BC"/>
          <bgColor rgb="FFD6E3BC"/>
        </patternFill>
      </fill>
      <border>
        <left/>
        <right/>
        <top/>
        <bottom/>
      </border>
    </dxf>
    <dxf>
      <fill>
        <patternFill patternType="solid">
          <fgColor rgb="FFC2D69B"/>
          <bgColor rgb="FFC2D69B"/>
        </patternFill>
      </fill>
      <border>
        <left/>
        <right/>
        <top/>
        <bottom/>
      </border>
    </dxf>
    <dxf>
      <fill>
        <patternFill patternType="solid">
          <fgColor rgb="FF76923C"/>
          <bgColor rgb="FF76923C"/>
        </patternFill>
      </fill>
      <border>
        <left/>
        <right/>
        <top/>
        <bottom/>
      </border>
    </dxf>
  </dxfs>
  <tableStyles count="0" defaultTableStyle="TableStyleMedium2" defaultPivotStyle="PivotStyleLight16"/>
  <colors>
    <mruColors>
      <color rgb="FF9ABB59"/>
      <color rgb="FF78A22E"/>
      <color rgb="FF0462C2"/>
      <color rgb="FFA0C76A"/>
      <color rgb="FFCDE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https://forms.gle/SeLB88AREnL9dBfD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https://aux-services.unc.edu/mail/sustainability/" TargetMode="External"/><Relationship Id="rId2" Type="http://schemas.openxmlformats.org/officeDocument/2006/relationships/hyperlink" Target="mailto:aaron.baxter@thermofisher.com"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https://uncgreenlabs.web.unc.edu/category/informational-flyers" TargetMode="External"/><Relationship Id="rId2" Type="http://schemas.openxmlformats.org/officeDocument/2006/relationships/hyperlink" Target="mailto:obadele.stgeorge@facilities.unc.edu" TargetMode="External"/><Relationship Id="rId1" Type="http://schemas.openxmlformats.org/officeDocument/2006/relationships/image" Target="../media/image1.png"/><Relationship Id="rId4" Type="http://schemas.openxmlformats.org/officeDocument/2006/relationships/hyperlink" Target="https://uncgreenlabs.web.unc.edu/2021/10/turn-me-off-stickers/" TargetMode="External"/></Relationships>
</file>

<file path=xl/drawings/_rels/drawing7.xml.rels><?xml version="1.0" encoding="UTF-8" standalone="yes"?>
<Relationships xmlns="http://schemas.openxmlformats.org/package/2006/relationships"><Relationship Id="rId2" Type="http://schemas.openxmlformats.org/officeDocument/2006/relationships/hyperlink" Target="https://respc.web.unc.edu/efficient-freezer-rebate-progra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55562</xdr:colOff>
      <xdr:row>1</xdr:row>
      <xdr:rowOff>76200</xdr:rowOff>
    </xdr:to>
    <xdr:pic>
      <xdr:nvPicPr>
        <xdr:cNvPr id="3" name="Picture 2">
          <a:extLst>
            <a:ext uri="{FF2B5EF4-FFF2-40B4-BE49-F238E27FC236}">
              <a16:creationId xmlns:a16="http://schemas.microsoft.com/office/drawing/2014/main" id="{0261416C-A1BA-A848-BE7F-6F58B1961D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1062" cy="838200"/>
        </a:xfrm>
        <a:prstGeom prst="rect">
          <a:avLst/>
        </a:prstGeom>
      </xdr:spPr>
    </xdr:pic>
    <xdr:clientData/>
  </xdr:twoCellAnchor>
  <xdr:twoCellAnchor>
    <xdr:from>
      <xdr:col>0</xdr:col>
      <xdr:colOff>279400</xdr:colOff>
      <xdr:row>1</xdr:row>
      <xdr:rowOff>165100</xdr:rowOff>
    </xdr:from>
    <xdr:to>
      <xdr:col>15</xdr:col>
      <xdr:colOff>314325</xdr:colOff>
      <xdr:row>32</xdr:row>
      <xdr:rowOff>165100</xdr:rowOff>
    </xdr:to>
    <xdr:sp macro="" textlink="">
      <xdr:nvSpPr>
        <xdr:cNvPr id="4" name="Shape 3">
          <a:extLst>
            <a:ext uri="{FF2B5EF4-FFF2-40B4-BE49-F238E27FC236}">
              <a16:creationId xmlns:a16="http://schemas.microsoft.com/office/drawing/2014/main" id="{B5C5F04B-11C0-9E45-95C3-AD0F34BC13DA}"/>
            </a:ext>
          </a:extLst>
        </xdr:cNvPr>
        <xdr:cNvSpPr txBox="1"/>
      </xdr:nvSpPr>
      <xdr:spPr>
        <a:xfrm>
          <a:off x="279400" y="927100"/>
          <a:ext cx="10131425" cy="5905500"/>
        </a:xfrm>
        <a:prstGeom prst="rect">
          <a:avLst/>
        </a:prstGeom>
        <a:solidFill>
          <a:schemeClr val="lt1"/>
        </a:solidFill>
        <a:ln w="9525" cap="flat" cmpd="sng">
          <a:solidFill>
            <a:srgbClr val="BABABA"/>
          </a:solidFill>
          <a:prstDash val="solid"/>
          <a:round/>
          <a:headEnd type="none" w="med" len="med"/>
          <a:tailEnd type="none" w="med" len="med"/>
        </a:ln>
      </xdr:spPr>
      <xdr:txBody>
        <a:bodyPr lIns="91425" tIns="45700" rIns="91425" bIns="45700" anchor="t" anchorCtr="0">
          <a:noAutofit/>
        </a:bodyPr>
        <a:lstStyle/>
        <a:p>
          <a:pPr lvl="0" indent="0" algn="r">
            <a:spcBef>
              <a:spcPts val="0"/>
            </a:spcBef>
            <a:buNone/>
          </a:pPr>
          <a:endParaRPr lang="en-US" sz="1400" b="1"/>
        </a:p>
        <a:p>
          <a:pPr lvl="0" indent="0" algn="ctr">
            <a:spcBef>
              <a:spcPts val="0"/>
            </a:spcBef>
            <a:buSzPct val="25000"/>
            <a:buNone/>
          </a:pPr>
          <a:r>
            <a:rPr lang="en-US" sz="1600" b="0">
              <a:solidFill>
                <a:schemeClr val="dk1"/>
              </a:solidFill>
              <a:latin typeface="Georgia"/>
              <a:ea typeface="Georgia"/>
              <a:cs typeface="Georgia"/>
              <a:sym typeface="Georgia"/>
            </a:rPr>
            <a:t>Green Lab</a:t>
          </a:r>
          <a:r>
            <a:rPr lang="en-US" sz="1600" b="0" baseline="0">
              <a:solidFill>
                <a:schemeClr val="dk1"/>
              </a:solidFill>
              <a:latin typeface="Georgia"/>
              <a:ea typeface="Georgia"/>
              <a:cs typeface="Georgia"/>
              <a:sym typeface="Georgia"/>
            </a:rPr>
            <a:t> Certification</a:t>
          </a:r>
          <a:r>
            <a:rPr lang="en-US" sz="1600" b="0">
              <a:solidFill>
                <a:schemeClr val="dk1"/>
              </a:solidFill>
              <a:latin typeface="Georgia"/>
              <a:ea typeface="Georgia"/>
              <a:cs typeface="Georgia"/>
              <a:sym typeface="Georgia"/>
            </a:rPr>
            <a:t> Application - Instructions</a:t>
          </a:r>
        </a:p>
        <a:p>
          <a:pPr lvl="0" indent="0" algn="ctr">
            <a:spcBef>
              <a:spcPts val="0"/>
            </a:spcBef>
            <a:buNone/>
          </a:pPr>
          <a:endParaRPr lang="en-US" sz="800" b="0">
            <a:latin typeface="Quattrocento Sans"/>
            <a:ea typeface="Quattrocento Sans"/>
            <a:cs typeface="Quattrocento Sans"/>
            <a:sym typeface="Quattrocento Sans"/>
          </a:endParaRPr>
        </a:p>
        <a:p>
          <a:pPr lvl="0" indent="0" algn="l">
            <a:spcBef>
              <a:spcPts val="0"/>
            </a:spcBef>
            <a:buSzPct val="25000"/>
            <a:buNone/>
          </a:pPr>
          <a:r>
            <a:rPr lang="en-US" sz="1100" b="0">
              <a:solidFill>
                <a:schemeClr val="dk1"/>
              </a:solidFill>
              <a:latin typeface="Quattrocento Sans"/>
              <a:ea typeface="Quattrocento Sans"/>
              <a:cs typeface="Quattrocento Sans"/>
              <a:sym typeface="Quattrocento Sans"/>
            </a:rPr>
            <a:t>Here's how to get started:</a:t>
          </a:r>
        </a:p>
        <a:p>
          <a:pPr marL="342900" marR="0" lvl="0" indent="-342900">
            <a:lnSpc>
              <a:spcPct val="115000"/>
            </a:lnSpc>
            <a:spcBef>
              <a:spcPts val="0"/>
            </a:spcBef>
            <a:spcAft>
              <a:spcPts val="0"/>
            </a:spcAft>
            <a:buSzPct val="100000"/>
            <a:buFont typeface="Cambria"/>
            <a:buAutoNum type="arabicPeriod"/>
          </a:pPr>
          <a:r>
            <a:rPr lang="en-US" sz="1100">
              <a:solidFill>
                <a:schemeClr val="dk1"/>
              </a:solidFill>
              <a:latin typeface="Quattrocento Sans"/>
              <a:ea typeface="Quattrocento Sans"/>
              <a:cs typeface="Quattrocento Sans"/>
              <a:sym typeface="Quattrocento Sans"/>
            </a:rPr>
            <a:t>Complete this Excel application. Please save this file  as “School/Dept Acronym_Lab Name_ Certification Level_ Year.xlsx” to a central location where you and</a:t>
          </a:r>
          <a:r>
            <a:rPr lang="en-US" sz="1100" baseline="0">
              <a:solidFill>
                <a:schemeClr val="dk1"/>
              </a:solidFill>
              <a:latin typeface="Quattrocento Sans"/>
              <a:ea typeface="Quattrocento Sans"/>
              <a:cs typeface="Quattrocento Sans"/>
              <a:sym typeface="Quattrocento Sans"/>
            </a:rPr>
            <a:t> </a:t>
          </a:r>
          <a:r>
            <a:rPr lang="en-US" sz="1100">
              <a:solidFill>
                <a:schemeClr val="dk1"/>
              </a:solidFill>
              <a:latin typeface="Quattrocento Sans"/>
              <a:ea typeface="Quattrocento Sans"/>
              <a:cs typeface="Quattrocento Sans"/>
              <a:sym typeface="Quattrocento Sans"/>
            </a:rPr>
            <a:t>your colleagues can regularly access it. </a:t>
          </a:r>
        </a:p>
        <a:p>
          <a:pPr marL="342900" marR="0" lvl="0" indent="-342900">
            <a:lnSpc>
              <a:spcPct val="115000"/>
            </a:lnSpc>
            <a:spcBef>
              <a:spcPts val="0"/>
            </a:spcBef>
            <a:spcAft>
              <a:spcPts val="0"/>
            </a:spcAft>
            <a:buSzPct val="100000"/>
            <a:buFont typeface="Cambria"/>
            <a:buAutoNum type="arabicPeriod"/>
          </a:pPr>
          <a:r>
            <a:rPr lang="en-US" sz="1100">
              <a:solidFill>
                <a:schemeClr val="dk1"/>
              </a:solidFill>
              <a:latin typeface="Quattrocento Sans"/>
              <a:ea typeface="Quattrocento Sans"/>
              <a:cs typeface="Quattrocento Sans"/>
              <a:sym typeface="Quattrocento Sans"/>
            </a:rPr>
            <a:t>There</a:t>
          </a:r>
          <a:r>
            <a:rPr lang="en-US" sz="1100" baseline="0">
              <a:solidFill>
                <a:schemeClr val="dk1"/>
              </a:solidFill>
              <a:latin typeface="Quattrocento Sans"/>
              <a:ea typeface="Quattrocento Sans"/>
              <a:cs typeface="Quattrocento Sans"/>
              <a:sym typeface="Quattrocento Sans"/>
            </a:rPr>
            <a:t> are 5 </a:t>
          </a:r>
          <a:r>
            <a:rPr lang="en-US" sz="1100">
              <a:solidFill>
                <a:schemeClr val="dk1"/>
              </a:solidFill>
              <a:latin typeface="Quattrocento Sans"/>
              <a:ea typeface="Quattrocento Sans"/>
              <a:cs typeface="Quattrocento Sans"/>
              <a:sym typeface="Quattrocento Sans"/>
            </a:rPr>
            <a:t>Green Lab certification levels.</a:t>
          </a:r>
          <a:r>
            <a:rPr lang="en-US" sz="1100" baseline="0">
              <a:solidFill>
                <a:schemeClr val="dk1"/>
              </a:solidFill>
              <a:latin typeface="Quattrocento Sans"/>
              <a:ea typeface="Quattrocento Sans"/>
              <a:cs typeface="Quattrocento Sans"/>
              <a:sym typeface="Quattrocento Sans"/>
            </a:rPr>
            <a:t> From highest to lowest levels: Green (32 points), Platinum (28), Gold (22), Silver (16), Bronze (10) </a:t>
          </a:r>
          <a:r>
            <a:rPr lang="en-US" sz="1100">
              <a:solidFill>
                <a:schemeClr val="dk1"/>
              </a:solidFill>
              <a:latin typeface="Quattrocento Sans"/>
              <a:ea typeface="Quattrocento Sans"/>
              <a:cs typeface="Quattrocento Sans"/>
              <a:sym typeface="Quattrocento Sans"/>
            </a:rPr>
            <a:t>. You can track your progress via the "Progress Dashboard" tab. Points</a:t>
          </a:r>
          <a:r>
            <a:rPr lang="en-US" sz="1100" baseline="0">
              <a:solidFill>
                <a:schemeClr val="dk1"/>
              </a:solidFill>
              <a:latin typeface="Quattrocento Sans"/>
              <a:ea typeface="Quattrocento Sans"/>
              <a:cs typeface="Quattrocento Sans"/>
              <a:sym typeface="Quattrocento Sans"/>
            </a:rPr>
            <a:t> are based on either their impact on sustainability: 2, 1 point(s) or an incremental amount of points based on a quantity of items or tasks completed.</a:t>
          </a:r>
          <a:endParaRPr lang="en-US" sz="1100">
            <a:solidFill>
              <a:schemeClr val="dk1"/>
            </a:solidFill>
            <a:latin typeface="Quattrocento Sans"/>
            <a:ea typeface="Quattrocento Sans"/>
            <a:cs typeface="Quattrocento Sans"/>
            <a:sym typeface="Quattrocento Sans"/>
          </a:endParaRPr>
        </a:p>
        <a:p>
          <a:pPr marL="342900" marR="0" lvl="0" indent="-342900">
            <a:lnSpc>
              <a:spcPct val="115000"/>
            </a:lnSpc>
            <a:spcBef>
              <a:spcPts val="0"/>
            </a:spcBef>
            <a:spcAft>
              <a:spcPts val="0"/>
            </a:spcAft>
            <a:buSzPct val="100000"/>
            <a:buFont typeface="Cambria"/>
            <a:buAutoNum type="arabicPeriod"/>
          </a:pPr>
          <a:r>
            <a:rPr lang="en-US" sz="1100">
              <a:solidFill>
                <a:schemeClr val="dk1"/>
              </a:solidFill>
              <a:latin typeface="Quattrocento Sans"/>
              <a:ea typeface="Quattrocento Sans"/>
              <a:cs typeface="Quattrocento Sans"/>
              <a:sym typeface="Quattrocento Sans"/>
            </a:rPr>
            <a:t>Begin by completing the "Lab ID info" items. Then, complete all checklist tasks that you would like to pursue. The application is divided into four general categories/tabs: Waste Reduction,</a:t>
          </a:r>
          <a:r>
            <a:rPr lang="en-US" sz="1100" baseline="0">
              <a:solidFill>
                <a:schemeClr val="dk1"/>
              </a:solidFill>
              <a:latin typeface="Quattrocento Sans"/>
              <a:ea typeface="Quattrocento Sans"/>
              <a:cs typeface="Quattrocento Sans"/>
              <a:sym typeface="Quattrocento Sans"/>
            </a:rPr>
            <a:t> Equiptment Efficiency, Save Energy and Resource Conservation</a:t>
          </a:r>
          <a:r>
            <a:rPr lang="en-US" sz="1100">
              <a:solidFill>
                <a:schemeClr val="dk1"/>
              </a:solidFill>
              <a:latin typeface="Quattrocento Sans"/>
              <a:ea typeface="Quattrocento Sans"/>
              <a:cs typeface="Quattrocento Sans"/>
              <a:sym typeface="Quattrocento Sans"/>
            </a:rPr>
            <a:t>. </a:t>
          </a:r>
        </a:p>
        <a:p>
          <a:pPr marL="342900" marR="0" lvl="0" indent="-342900">
            <a:lnSpc>
              <a:spcPct val="115000"/>
            </a:lnSpc>
            <a:spcBef>
              <a:spcPts val="0"/>
            </a:spcBef>
            <a:spcAft>
              <a:spcPts val="0"/>
            </a:spcAft>
            <a:buSzPct val="100000"/>
            <a:buFont typeface="Cambria"/>
            <a:buAutoNum type="arabicPeriod"/>
          </a:pPr>
          <a:r>
            <a:rPr lang="en-US" sz="1100">
              <a:solidFill>
                <a:schemeClr val="dk1"/>
              </a:solidFill>
              <a:latin typeface="Quattrocento Sans"/>
              <a:ea typeface="Quattrocento Sans"/>
              <a:cs typeface="Quattrocento Sans"/>
              <a:sym typeface="Quattrocento Sans"/>
            </a:rPr>
            <a:t>Track your progress by choosing a status in the “Achieved” column in each tab. As you update each action item, your point total and level will update automatically across the application. To change the status, click on the button outside the bottom-right corner of the activated cell and chose the appropriate status.</a:t>
          </a:r>
        </a:p>
        <a:p>
          <a:pPr marL="742950" marR="0" lvl="1" indent="-285750">
            <a:lnSpc>
              <a:spcPct val="115000"/>
            </a:lnSpc>
            <a:spcBef>
              <a:spcPts val="0"/>
            </a:spcBef>
            <a:spcAft>
              <a:spcPts val="0"/>
            </a:spcAft>
            <a:buSzPct val="100000"/>
            <a:buFont typeface="Cambria"/>
            <a:buAutoNum type="alphaLcPeriod"/>
          </a:pPr>
          <a:r>
            <a:rPr lang="en-US" sz="1100" b="1">
              <a:solidFill>
                <a:schemeClr val="dk1"/>
              </a:solidFill>
              <a:latin typeface="Quattrocento Sans"/>
              <a:ea typeface="Quattrocento Sans"/>
              <a:cs typeface="Quattrocento Sans"/>
              <a:sym typeface="Quattrocento Sans"/>
            </a:rPr>
            <a:t>Yes</a:t>
          </a:r>
          <a:r>
            <a:rPr lang="en-US" sz="1100">
              <a:solidFill>
                <a:schemeClr val="dk1"/>
              </a:solidFill>
              <a:latin typeface="Quattrocento Sans"/>
              <a:ea typeface="Quattrocento Sans"/>
              <a:cs typeface="Quattrocento Sans"/>
              <a:sym typeface="Quattrocento Sans"/>
            </a:rPr>
            <a:t> – Completed tasks </a:t>
          </a:r>
        </a:p>
        <a:p>
          <a:pPr marL="742950" marR="0" lvl="1" indent="-285750">
            <a:lnSpc>
              <a:spcPct val="115000"/>
            </a:lnSpc>
            <a:spcBef>
              <a:spcPts val="0"/>
            </a:spcBef>
            <a:spcAft>
              <a:spcPts val="0"/>
            </a:spcAft>
            <a:buSzPct val="100000"/>
            <a:buFont typeface="Cambria"/>
            <a:buAutoNum type="alphaLcPeriod"/>
          </a:pPr>
          <a:r>
            <a:rPr lang="en-US" sz="1100" b="1">
              <a:solidFill>
                <a:schemeClr val="dk1"/>
              </a:solidFill>
              <a:latin typeface="Quattrocento Sans"/>
              <a:ea typeface="Quattrocento Sans"/>
              <a:cs typeface="Quattrocento Sans"/>
              <a:sym typeface="Quattrocento Sans"/>
            </a:rPr>
            <a:t>In Process</a:t>
          </a:r>
          <a:r>
            <a:rPr lang="en-US" sz="1100">
              <a:solidFill>
                <a:schemeClr val="dk1"/>
              </a:solidFill>
              <a:latin typeface="Quattrocento Sans"/>
              <a:ea typeface="Quattrocento Sans"/>
              <a:cs typeface="Quattrocento Sans"/>
              <a:sym typeface="Quattrocento Sans"/>
            </a:rPr>
            <a:t> – Tasks that are in process</a:t>
          </a:r>
          <a:r>
            <a:rPr lang="en-US" sz="1100" baseline="0">
              <a:solidFill>
                <a:schemeClr val="dk1"/>
              </a:solidFill>
              <a:latin typeface="Quattrocento Sans"/>
              <a:ea typeface="Quattrocento Sans"/>
              <a:cs typeface="Quattrocento Sans"/>
              <a:sym typeface="Quattrocento Sans"/>
            </a:rPr>
            <a:t> of implementation.</a:t>
          </a:r>
          <a:endParaRPr lang="en-US" sz="1100">
            <a:solidFill>
              <a:schemeClr val="dk1"/>
            </a:solidFill>
            <a:latin typeface="Quattrocento Sans"/>
            <a:ea typeface="Quattrocento Sans"/>
            <a:cs typeface="Quattrocento Sans"/>
            <a:sym typeface="Quattrocento Sans"/>
          </a:endParaRPr>
        </a:p>
        <a:p>
          <a:pPr marL="742950" marR="0" lvl="1" indent="-285750">
            <a:lnSpc>
              <a:spcPct val="115000"/>
            </a:lnSpc>
            <a:spcBef>
              <a:spcPts val="0"/>
            </a:spcBef>
            <a:spcAft>
              <a:spcPts val="0"/>
            </a:spcAft>
            <a:buSzPct val="100000"/>
            <a:buFont typeface="Cambria"/>
            <a:buAutoNum type="alphaLcPeriod"/>
          </a:pPr>
          <a:r>
            <a:rPr lang="en-US" sz="1100" b="1">
              <a:solidFill>
                <a:schemeClr val="dk1"/>
              </a:solidFill>
              <a:latin typeface="Quattrocento Sans"/>
              <a:ea typeface="Quattrocento Sans"/>
              <a:cs typeface="Quattrocento Sans"/>
              <a:sym typeface="Quattrocento Sans"/>
            </a:rPr>
            <a:t>No</a:t>
          </a:r>
          <a:r>
            <a:rPr lang="en-US" sz="1100">
              <a:solidFill>
                <a:schemeClr val="dk1"/>
              </a:solidFill>
              <a:latin typeface="Quattrocento Sans"/>
              <a:ea typeface="Quattrocento Sans"/>
              <a:cs typeface="Quattrocento Sans"/>
              <a:sym typeface="Quattrocento Sans"/>
            </a:rPr>
            <a:t> – Tasks not being pursued or not completed. </a:t>
          </a:r>
        </a:p>
        <a:p>
          <a:pPr marL="742950" marR="0" lvl="1" indent="-285750">
            <a:lnSpc>
              <a:spcPct val="115000"/>
            </a:lnSpc>
            <a:spcBef>
              <a:spcPts val="0"/>
            </a:spcBef>
            <a:spcAft>
              <a:spcPts val="0"/>
            </a:spcAft>
            <a:buSzPct val="100000"/>
            <a:buFont typeface="Cambria"/>
            <a:buAutoNum type="alphaLcPeriod"/>
          </a:pPr>
          <a:r>
            <a:rPr lang="en-US" sz="1100" b="1">
              <a:solidFill>
                <a:schemeClr val="dk1"/>
              </a:solidFill>
              <a:latin typeface="Quattrocento Sans"/>
              <a:ea typeface="Quattrocento Sans"/>
              <a:cs typeface="Quattrocento Sans"/>
              <a:sym typeface="Quattrocento Sans"/>
            </a:rPr>
            <a:t>N/A</a:t>
          </a:r>
          <a:r>
            <a:rPr lang="en-US" sz="1100">
              <a:solidFill>
                <a:schemeClr val="dk1"/>
              </a:solidFill>
              <a:latin typeface="Quattrocento Sans"/>
              <a:ea typeface="Quattrocento Sans"/>
              <a:cs typeface="Quattrocento Sans"/>
              <a:sym typeface="Quattrocento Sans"/>
            </a:rPr>
            <a:t> –  For checklist tasks</a:t>
          </a:r>
          <a:r>
            <a:rPr lang="en-US" sz="1100" baseline="0">
              <a:solidFill>
                <a:schemeClr val="dk1"/>
              </a:solidFill>
              <a:latin typeface="Quattrocento Sans"/>
              <a:ea typeface="Quattrocento Sans"/>
              <a:cs typeface="Quattrocento Sans"/>
              <a:sym typeface="Quattrocento Sans"/>
            </a:rPr>
            <a:t> </a:t>
          </a:r>
          <a:r>
            <a:rPr lang="en-US" sz="1100">
              <a:solidFill>
                <a:schemeClr val="dk1"/>
              </a:solidFill>
              <a:latin typeface="Quattrocento Sans"/>
              <a:ea typeface="Quattrocento Sans"/>
              <a:cs typeface="Quattrocento Sans"/>
              <a:sym typeface="Quattrocento Sans"/>
            </a:rPr>
            <a:t>not applicable to your office. A brief note on why the item</a:t>
          </a:r>
          <a:r>
            <a:rPr lang="en-US" sz="1100" baseline="0">
              <a:solidFill>
                <a:schemeClr val="dk1"/>
              </a:solidFill>
              <a:latin typeface="Quattrocento Sans"/>
              <a:ea typeface="Quattrocento Sans"/>
              <a:cs typeface="Quattrocento Sans"/>
              <a:sym typeface="Quattrocento Sans"/>
            </a:rPr>
            <a:t> is not applicable is appreciated, but not manditory</a:t>
          </a:r>
          <a:r>
            <a:rPr lang="en-US" sz="1100">
              <a:solidFill>
                <a:schemeClr val="dk1"/>
              </a:solidFill>
              <a:latin typeface="Quattrocento Sans"/>
              <a:ea typeface="Quattrocento Sans"/>
              <a:cs typeface="Quattrocento Sans"/>
              <a:sym typeface="Quattrocento Sans"/>
            </a:rPr>
            <a:t>. </a:t>
          </a:r>
        </a:p>
        <a:p>
          <a:pPr marL="342900" marR="0" lvl="0" indent="-342900">
            <a:lnSpc>
              <a:spcPct val="115000"/>
            </a:lnSpc>
            <a:spcBef>
              <a:spcPts val="0"/>
            </a:spcBef>
            <a:spcAft>
              <a:spcPts val="0"/>
            </a:spcAft>
            <a:buSzPct val="100000"/>
            <a:buFont typeface="Cambria"/>
            <a:buAutoNum type="arabicPeriod" startAt="7"/>
          </a:pPr>
          <a:r>
            <a:rPr lang="en-US" sz="1100">
              <a:solidFill>
                <a:schemeClr val="dk1"/>
              </a:solidFill>
              <a:latin typeface="Quattrocento Sans"/>
              <a:ea typeface="Quattrocento Sans"/>
              <a:cs typeface="Quattrocento Sans"/>
              <a:sym typeface="Quattrocento Sans"/>
            </a:rPr>
            <a:t>Once you have completed the application, email the file to </a:t>
          </a:r>
          <a:r>
            <a:rPr lang="en-US" sz="1100" b="0" i="0" u="sng">
              <a:effectLst/>
              <a:latin typeface="+mn-lt"/>
              <a:ea typeface="+mn-ea"/>
              <a:cs typeface="+mn-cs"/>
              <a:hlinkClick xmlns:r="http://schemas.openxmlformats.org/officeDocument/2006/relationships" r:id=""/>
            </a:rPr>
            <a:t>greenlabs@unc.edu</a:t>
          </a:r>
          <a:r>
            <a:rPr lang="en-US" sz="1100">
              <a:solidFill>
                <a:schemeClr val="dk1"/>
              </a:solidFill>
              <a:latin typeface="Quattrocento Sans"/>
              <a:ea typeface="Quattrocento Sans"/>
              <a:cs typeface="Quattrocento Sans"/>
              <a:sym typeface="Quattrocento Sans"/>
            </a:rPr>
            <a:t>, with the subject line “Green Lab Application – Lab Name” along with any supplemental materials.</a:t>
          </a:r>
        </a:p>
        <a:p>
          <a:pPr marL="342900" marR="0" lvl="0" indent="-342900">
            <a:lnSpc>
              <a:spcPct val="115000"/>
            </a:lnSpc>
            <a:spcBef>
              <a:spcPts val="0"/>
            </a:spcBef>
            <a:spcAft>
              <a:spcPts val="0"/>
            </a:spcAft>
            <a:buSzPct val="100000"/>
            <a:buFont typeface="Cambria"/>
            <a:buAutoNum type="arabicPeriod" startAt="7"/>
          </a:pPr>
          <a:r>
            <a:rPr lang="en-US" sz="1100">
              <a:solidFill>
                <a:schemeClr val="dk1"/>
              </a:solidFill>
              <a:latin typeface="Quattrocento Sans"/>
              <a:ea typeface="Quattrocento Sans"/>
              <a:cs typeface="Quattrocento Sans"/>
              <a:sym typeface="Quattrocento Sans"/>
            </a:rPr>
            <a:t>A Green Labs Liaison will notify you once your application is approved! You will receive further materials at the email address provided</a:t>
          </a:r>
          <a:r>
            <a:rPr lang="en-US" sz="1100" baseline="0">
              <a:solidFill>
                <a:schemeClr val="dk1"/>
              </a:solidFill>
              <a:latin typeface="Quattrocento Sans"/>
              <a:ea typeface="Quattrocento Sans"/>
              <a:cs typeface="Quattrocento Sans"/>
              <a:sym typeface="Quattrocento Sans"/>
            </a:rPr>
            <a:t> in the Lab Info tab</a:t>
          </a:r>
          <a:r>
            <a:rPr lang="en-US" sz="1100">
              <a:solidFill>
                <a:schemeClr val="dk1"/>
              </a:solidFill>
              <a:latin typeface="Quattrocento Sans"/>
              <a:ea typeface="Quattrocento Sans"/>
              <a:cs typeface="Quattrocento Sans"/>
              <a:sym typeface="Quattrocento Sans"/>
            </a:rPr>
            <a:t>. Your lab name</a:t>
          </a:r>
          <a:r>
            <a:rPr lang="en-US" sz="1100" baseline="0">
              <a:solidFill>
                <a:schemeClr val="dk1"/>
              </a:solidFill>
              <a:latin typeface="Quattrocento Sans"/>
              <a:ea typeface="Quattrocento Sans"/>
              <a:cs typeface="Quattrocento Sans"/>
              <a:sym typeface="Quattrocento Sans"/>
            </a:rPr>
            <a:t> and certification level </a:t>
          </a:r>
          <a:r>
            <a:rPr lang="en-US" sz="1100">
              <a:solidFill>
                <a:schemeClr val="dk1"/>
              </a:solidFill>
              <a:latin typeface="Quattrocento Sans"/>
              <a:ea typeface="Quattrocento Sans"/>
              <a:cs typeface="Quattrocento Sans"/>
              <a:sym typeface="Quattrocento Sans"/>
            </a:rPr>
            <a:t>will also </a:t>
          </a:r>
          <a:r>
            <a:rPr lang="en-US" sz="1100">
              <a:solidFill>
                <a:schemeClr val="tx1">
                  <a:lumMod val="85000"/>
                  <a:lumOff val="15000"/>
                </a:schemeClr>
              </a:solidFill>
              <a:latin typeface="Quattrocento Sans"/>
              <a:ea typeface="Quattrocento Sans"/>
              <a:cs typeface="Quattrocento Sans"/>
              <a:sym typeface="Quattrocento Sans"/>
            </a:rPr>
            <a:t>appear on </a:t>
          </a:r>
          <a:r>
            <a:rPr lang="en-US" sz="1100" u="none">
              <a:solidFill>
                <a:schemeClr val="tx1">
                  <a:lumMod val="85000"/>
                  <a:lumOff val="15000"/>
                </a:schemeClr>
              </a:solidFill>
              <a:latin typeface="Quattrocento Sans"/>
              <a:ea typeface="Quattrocento Sans"/>
              <a:cs typeface="Quattrocento Sans"/>
              <a:sym typeface="Quattrocento Sans"/>
            </a:rPr>
            <a:t>the Green</a:t>
          </a:r>
          <a:r>
            <a:rPr lang="en-US" sz="1100" u="none" baseline="0">
              <a:solidFill>
                <a:schemeClr val="tx1">
                  <a:lumMod val="85000"/>
                  <a:lumOff val="15000"/>
                </a:schemeClr>
              </a:solidFill>
              <a:latin typeface="Quattrocento Sans"/>
              <a:ea typeface="Quattrocento Sans"/>
              <a:cs typeface="Quattrocento Sans"/>
              <a:sym typeface="Quattrocento Sans"/>
            </a:rPr>
            <a:t> Labs website!</a:t>
          </a:r>
        </a:p>
        <a:p>
          <a:pPr lvl="0" indent="0" algn="l">
            <a:spcBef>
              <a:spcPts val="0"/>
            </a:spcBef>
            <a:buSzPct val="25000"/>
            <a:buNone/>
          </a:pPr>
          <a:endParaRPr lang="en-US" sz="1100" b="0">
            <a:solidFill>
              <a:schemeClr val="dk1"/>
            </a:solidFill>
            <a:latin typeface="Quattrocento Sans"/>
            <a:ea typeface="Quattrocento Sans"/>
            <a:cs typeface="Quattrocento Sans"/>
            <a:sym typeface="Quattrocento Sans"/>
          </a:endParaRPr>
        </a:p>
        <a:p>
          <a:pPr lvl="0" indent="0" algn="l">
            <a:spcBef>
              <a:spcPts val="0"/>
            </a:spcBef>
            <a:buSzPct val="25000"/>
            <a:buNone/>
          </a:pPr>
          <a:endParaRPr lang="en-US" sz="1100" b="0">
            <a:solidFill>
              <a:schemeClr val="dk1"/>
            </a:solidFill>
            <a:latin typeface="Quattrocento Sans"/>
            <a:ea typeface="Quattrocento Sans"/>
            <a:cs typeface="Quattrocento Sans"/>
            <a:sym typeface="Quattrocento Sans"/>
          </a:endParaRPr>
        </a:p>
        <a:p>
          <a:pPr lvl="0" indent="0" algn="l">
            <a:spcBef>
              <a:spcPts val="0"/>
            </a:spcBef>
            <a:buSzPct val="25000"/>
            <a:buNone/>
          </a:pPr>
          <a:r>
            <a:rPr lang="en-US" sz="1100" b="0">
              <a:solidFill>
                <a:schemeClr val="dk1"/>
              </a:solidFill>
              <a:latin typeface="Quattrocento Sans"/>
              <a:ea typeface="Quattrocento Sans"/>
              <a:cs typeface="Quattrocento Sans"/>
              <a:sym typeface="Quattrocento Sans"/>
            </a:rPr>
            <a:t>As</a:t>
          </a:r>
          <a:r>
            <a:rPr lang="en-US" sz="1100" b="0" baseline="0">
              <a:solidFill>
                <a:schemeClr val="dk1"/>
              </a:solidFill>
              <a:latin typeface="Quattrocento Sans"/>
              <a:ea typeface="Quattrocento Sans"/>
              <a:cs typeface="Quattrocento Sans"/>
              <a:sym typeface="Quattrocento Sans"/>
            </a:rPr>
            <a:t> of October 2021, Green Labs certification is only in it's pilot program. If you have any suggestions for checklist tasks, helpful links for resources, or other comments, feel free to write these comments in the Notes column or we have a feedback form at </a:t>
          </a:r>
          <a:r>
            <a:rPr lang="en-US" sz="1100" b="0" u="sng" baseline="0">
              <a:solidFill>
                <a:srgbClr val="0462C2"/>
              </a:solidFill>
              <a:latin typeface="Quattrocento Sans"/>
              <a:ea typeface="Quattrocento Sans"/>
              <a:cs typeface="Quattrocento Sans"/>
              <a:sym typeface="Quattrocento Sans"/>
            </a:rPr>
            <a:t>[THIS LINK</a:t>
          </a:r>
          <a:r>
            <a:rPr lang="en-US" sz="1100" b="0" u="none" baseline="0">
              <a:solidFill>
                <a:srgbClr val="0462C2"/>
              </a:solidFill>
              <a:latin typeface="Quattrocento Sans"/>
              <a:ea typeface="Quattrocento Sans"/>
              <a:cs typeface="Quattrocento Sans"/>
              <a:sym typeface="Quattrocento Sans"/>
            </a:rPr>
            <a:t>] </a:t>
          </a:r>
          <a:r>
            <a:rPr lang="en-US" sz="1100" b="0" baseline="0">
              <a:solidFill>
                <a:schemeClr val="dk1"/>
              </a:solidFill>
              <a:latin typeface="Quattrocento Sans"/>
              <a:ea typeface="Quattrocento Sans"/>
              <a:cs typeface="Quattrocento Sans"/>
              <a:sym typeface="Quattrocento Sans"/>
            </a:rPr>
            <a:t>that we invite you to use!</a:t>
          </a:r>
        </a:p>
        <a:p>
          <a:pPr lvl="0" indent="0" algn="l">
            <a:spcBef>
              <a:spcPts val="0"/>
            </a:spcBef>
            <a:buSzPct val="25000"/>
            <a:buNone/>
          </a:pPr>
          <a:endParaRPr lang="en-US" sz="1100" b="0" baseline="0">
            <a:solidFill>
              <a:schemeClr val="dk1"/>
            </a:solidFill>
            <a:latin typeface="Quattrocento Sans"/>
            <a:ea typeface="Quattrocento Sans"/>
            <a:cs typeface="Quattrocento Sans"/>
            <a:sym typeface="Quattrocento Sans"/>
          </a:endParaRPr>
        </a:p>
        <a:p>
          <a:pPr lvl="0" indent="0" algn="l">
            <a:spcBef>
              <a:spcPts val="0"/>
            </a:spcBef>
            <a:buSzPct val="25000"/>
            <a:buNone/>
          </a:pPr>
          <a:endParaRPr lang="en-US" sz="1100" b="0" baseline="0">
            <a:solidFill>
              <a:schemeClr val="dk1"/>
            </a:solidFill>
            <a:latin typeface="Quattrocento Sans"/>
            <a:ea typeface="Quattrocento Sans"/>
            <a:cs typeface="Quattrocento Sans"/>
            <a:sym typeface="Quattrocento Sans"/>
          </a:endParaRPr>
        </a:p>
        <a:p>
          <a:pPr lvl="0" indent="0" algn="ctr">
            <a:spcBef>
              <a:spcPts val="0"/>
            </a:spcBef>
            <a:buSzPct val="25000"/>
            <a:buNone/>
          </a:pPr>
          <a:r>
            <a:rPr lang="en-US" sz="2800" b="1" i="1" baseline="0">
              <a:solidFill>
                <a:srgbClr val="78A22E"/>
              </a:solidFill>
              <a:latin typeface="Quattrocento Sans"/>
              <a:ea typeface="Quattrocento Sans"/>
              <a:cs typeface="Quattrocento Sans"/>
              <a:sym typeface="Quattrocento Sans"/>
            </a:rPr>
            <a:t>Thank YOU for doing your part to help make UNC more Green!</a:t>
          </a:r>
          <a:endParaRPr lang="en-US" sz="2800" b="1" i="1">
            <a:solidFill>
              <a:srgbClr val="78A22E"/>
            </a:solidFill>
            <a:latin typeface="Quattrocento Sans"/>
            <a:ea typeface="Quattrocento Sans"/>
            <a:cs typeface="Quattrocento Sans"/>
            <a:sym typeface="Quattrocento Sans"/>
          </a:endParaRPr>
        </a:p>
      </xdr:txBody>
    </xdr:sp>
    <xdr:clientData fLocksWithSheet="0"/>
  </xdr:twoCellAnchor>
  <xdr:twoCellAnchor>
    <xdr:from>
      <xdr:col>7</xdr:col>
      <xdr:colOff>63500</xdr:colOff>
      <xdr:row>26</xdr:row>
      <xdr:rowOff>38100</xdr:rowOff>
    </xdr:from>
    <xdr:to>
      <xdr:col>8</xdr:col>
      <xdr:colOff>63500</xdr:colOff>
      <xdr:row>27</xdr:row>
      <xdr:rowOff>38100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DED6CCF-C3D1-D946-9F79-99B9151704BF}"/>
            </a:ext>
          </a:extLst>
        </xdr:cNvPr>
        <xdr:cNvSpPr/>
      </xdr:nvSpPr>
      <xdr:spPr>
        <a:xfrm>
          <a:off x="4775200" y="5562600"/>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0</xdr:row>
      <xdr:rowOff>50800</xdr:rowOff>
    </xdr:from>
    <xdr:to>
      <xdr:col>2</xdr:col>
      <xdr:colOff>361950</xdr:colOff>
      <xdr:row>1</xdr:row>
      <xdr:rowOff>63433</xdr:rowOff>
    </xdr:to>
    <xdr:pic>
      <xdr:nvPicPr>
        <xdr:cNvPr id="4" name="Picture 3">
          <a:extLst>
            <a:ext uri="{FF2B5EF4-FFF2-40B4-BE49-F238E27FC236}">
              <a16:creationId xmlns:a16="http://schemas.microsoft.com/office/drawing/2014/main" id="{0605078D-0270-A44B-87BC-38294E1EE5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50800"/>
          <a:ext cx="3409950" cy="7746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1211262</xdr:colOff>
      <xdr:row>1</xdr:row>
      <xdr:rowOff>7870</xdr:rowOff>
    </xdr:to>
    <xdr:pic>
      <xdr:nvPicPr>
        <xdr:cNvPr id="2" name="Picture 1">
          <a:extLst>
            <a:ext uri="{FF2B5EF4-FFF2-40B4-BE49-F238E27FC236}">
              <a16:creationId xmlns:a16="http://schemas.microsoft.com/office/drawing/2014/main" id="{8F36A325-DB18-874A-9295-9512276ED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1062" cy="7698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12700</xdr:rowOff>
    </xdr:from>
    <xdr:to>
      <xdr:col>2</xdr:col>
      <xdr:colOff>2216150</xdr:colOff>
      <xdr:row>1</xdr:row>
      <xdr:rowOff>63433</xdr:rowOff>
    </xdr:to>
    <xdr:pic>
      <xdr:nvPicPr>
        <xdr:cNvPr id="5" name="Picture 4">
          <a:extLst>
            <a:ext uri="{FF2B5EF4-FFF2-40B4-BE49-F238E27FC236}">
              <a16:creationId xmlns:a16="http://schemas.microsoft.com/office/drawing/2014/main" id="{605E1633-8530-4ADF-B463-B8B15EA165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2700"/>
          <a:ext cx="3409950" cy="774633"/>
        </a:xfrm>
        <a:prstGeom prst="rect">
          <a:avLst/>
        </a:prstGeom>
      </xdr:spPr>
    </xdr:pic>
    <xdr:clientData/>
  </xdr:twoCellAnchor>
  <xdr:twoCellAnchor>
    <xdr:from>
      <xdr:col>3</xdr:col>
      <xdr:colOff>38100</xdr:colOff>
      <xdr:row>6</xdr:row>
      <xdr:rowOff>304800</xdr:rowOff>
    </xdr:from>
    <xdr:to>
      <xdr:col>3</xdr:col>
      <xdr:colOff>1943100</xdr:colOff>
      <xdr:row>6</xdr:row>
      <xdr:rowOff>457200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25BC716C-E79F-014E-B8ED-C504969DFEA0}"/>
            </a:ext>
          </a:extLst>
        </xdr:cNvPr>
        <xdr:cNvSpPr/>
      </xdr:nvSpPr>
      <xdr:spPr>
        <a:xfrm>
          <a:off x="3670300" y="5346700"/>
          <a:ext cx="19050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317500</xdr:colOff>
      <xdr:row>12</xdr:row>
      <xdr:rowOff>241300</xdr:rowOff>
    </xdr:from>
    <xdr:to>
      <xdr:col>3</xdr:col>
      <xdr:colOff>762000</xdr:colOff>
      <xdr:row>12</xdr:row>
      <xdr:rowOff>419100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5C87DF08-4AE8-EF4B-A932-4DDF63E560CA}"/>
            </a:ext>
          </a:extLst>
        </xdr:cNvPr>
        <xdr:cNvSpPr/>
      </xdr:nvSpPr>
      <xdr:spPr>
        <a:xfrm>
          <a:off x="3949700" y="9512300"/>
          <a:ext cx="4445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2</xdr:col>
      <xdr:colOff>2176462</xdr:colOff>
      <xdr:row>1</xdr:row>
      <xdr:rowOff>63433</xdr:rowOff>
    </xdr:to>
    <xdr:pic>
      <xdr:nvPicPr>
        <xdr:cNvPr id="4" name="Picture 3">
          <a:extLst>
            <a:ext uri="{FF2B5EF4-FFF2-40B4-BE49-F238E27FC236}">
              <a16:creationId xmlns:a16="http://schemas.microsoft.com/office/drawing/2014/main" id="{05FB8D0E-C2EE-CD4A-A8B4-1E0335C7B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12700"/>
          <a:ext cx="3433762" cy="7746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2163762</xdr:colOff>
      <xdr:row>1</xdr:row>
      <xdr:rowOff>50733</xdr:rowOff>
    </xdr:to>
    <xdr:pic>
      <xdr:nvPicPr>
        <xdr:cNvPr id="3" name="Picture 2">
          <a:extLst>
            <a:ext uri="{FF2B5EF4-FFF2-40B4-BE49-F238E27FC236}">
              <a16:creationId xmlns:a16="http://schemas.microsoft.com/office/drawing/2014/main" id="{CF769C38-5F65-47E7-BCA9-FAC32BC8D4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48025" cy="774633"/>
        </a:xfrm>
        <a:prstGeom prst="rect">
          <a:avLst/>
        </a:prstGeom>
      </xdr:spPr>
    </xdr:pic>
    <xdr:clientData/>
  </xdr:twoCellAnchor>
  <xdr:twoCellAnchor>
    <xdr:from>
      <xdr:col>3</xdr:col>
      <xdr:colOff>12700</xdr:colOff>
      <xdr:row>9</xdr:row>
      <xdr:rowOff>723900</xdr:rowOff>
    </xdr:from>
    <xdr:to>
      <xdr:col>3</xdr:col>
      <xdr:colOff>2413000</xdr:colOff>
      <xdr:row>9</xdr:row>
      <xdr:rowOff>914400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3E1559B2-6AB3-B849-BB63-9FD0AE5A59DB}"/>
            </a:ext>
          </a:extLst>
        </xdr:cNvPr>
        <xdr:cNvSpPr/>
      </xdr:nvSpPr>
      <xdr:spPr>
        <a:xfrm>
          <a:off x="3644900" y="8115300"/>
          <a:ext cx="24003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292100</xdr:colOff>
      <xdr:row>4</xdr:row>
      <xdr:rowOff>165100</xdr:rowOff>
    </xdr:from>
    <xdr:to>
      <xdr:col>3</xdr:col>
      <xdr:colOff>863600</xdr:colOff>
      <xdr:row>4</xdr:row>
      <xdr:rowOff>393700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E407C9B3-0A27-CB40-BD49-687B239C82E8}"/>
            </a:ext>
          </a:extLst>
        </xdr:cNvPr>
        <xdr:cNvSpPr/>
      </xdr:nvSpPr>
      <xdr:spPr>
        <a:xfrm>
          <a:off x="3924300" y="2565400"/>
          <a:ext cx="5715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342900</xdr:colOff>
      <xdr:row>6</xdr:row>
      <xdr:rowOff>215900</xdr:rowOff>
    </xdr:from>
    <xdr:to>
      <xdr:col>3</xdr:col>
      <xdr:colOff>774700</xdr:colOff>
      <xdr:row>6</xdr:row>
      <xdr:rowOff>419100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3CCE30D2-5646-514C-B7D6-DE91E2B57A0F}"/>
            </a:ext>
          </a:extLst>
        </xdr:cNvPr>
        <xdr:cNvSpPr/>
      </xdr:nvSpPr>
      <xdr:spPr>
        <a:xfrm>
          <a:off x="3975100" y="4648200"/>
          <a:ext cx="431800"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2155825</xdr:colOff>
      <xdr:row>1</xdr:row>
      <xdr:rowOff>50733</xdr:rowOff>
    </xdr:to>
    <xdr:pic>
      <xdr:nvPicPr>
        <xdr:cNvPr id="4" name="Picture 3">
          <a:extLst>
            <a:ext uri="{FF2B5EF4-FFF2-40B4-BE49-F238E27FC236}">
              <a16:creationId xmlns:a16="http://schemas.microsoft.com/office/drawing/2014/main" id="{A3EC6475-3734-48AA-B8D2-4AAD400CF4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48025" cy="774633"/>
        </a:xfrm>
        <a:prstGeom prst="rect">
          <a:avLst/>
        </a:prstGeom>
      </xdr:spPr>
    </xdr:pic>
    <xdr:clientData/>
  </xdr:twoCellAnchor>
  <xdr:twoCellAnchor>
    <xdr:from>
      <xdr:col>3</xdr:col>
      <xdr:colOff>342900</xdr:colOff>
      <xdr:row>3</xdr:row>
      <xdr:rowOff>342900</xdr:rowOff>
    </xdr:from>
    <xdr:to>
      <xdr:col>3</xdr:col>
      <xdr:colOff>774700</xdr:colOff>
      <xdr:row>3</xdr:row>
      <xdr:rowOff>546100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4CFBAD7-3410-9E47-8D9A-53D2376B9408}"/>
            </a:ext>
          </a:extLst>
        </xdr:cNvPr>
        <xdr:cNvSpPr/>
      </xdr:nvSpPr>
      <xdr:spPr>
        <a:xfrm>
          <a:off x="3975100" y="1701800"/>
          <a:ext cx="431800"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eenlabs%20Info/copy%20harv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Lab Info"/>
      <sheetName val="Progress Dashboard"/>
      <sheetName val="Universal Practices"/>
      <sheetName val="Save Energy"/>
      <sheetName val="Conserve Resources"/>
      <sheetName val="Sheet1"/>
    </sheetNames>
    <sheetDataSet>
      <sheetData sheetId="0"/>
      <sheetData sheetId="1"/>
      <sheetData sheetId="2"/>
      <sheetData sheetId="3"/>
      <sheetData sheetId="4"/>
      <sheetData sheetId="5">
        <row r="3">
          <cell r="B3" t="str">
            <v>Operate Efficiently</v>
          </cell>
          <cell r="G3" t="str">
            <v>Required</v>
          </cell>
        </row>
        <row r="4">
          <cell r="G4">
            <v>2</v>
          </cell>
        </row>
        <row r="5">
          <cell r="G5">
            <v>1</v>
          </cell>
        </row>
        <row r="6">
          <cell r="G6">
            <v>2</v>
          </cell>
        </row>
        <row r="7">
          <cell r="G7">
            <v>2</v>
          </cell>
        </row>
        <row r="8">
          <cell r="G8">
            <v>1</v>
          </cell>
        </row>
        <row r="9">
          <cell r="G9">
            <v>2</v>
          </cell>
        </row>
        <row r="10">
          <cell r="G10">
            <v>1</v>
          </cell>
        </row>
        <row r="11">
          <cell r="G11">
            <v>1</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1E92-D4CA-4CDE-89DC-32E1E528E144}">
  <sheetPr>
    <tabColor theme="9"/>
  </sheetPr>
  <dimension ref="A1:P34"/>
  <sheetViews>
    <sheetView workbookViewId="0">
      <selection activeCell="Q21" sqref="Q21"/>
    </sheetView>
  </sheetViews>
  <sheetFormatPr baseColWidth="10" defaultColWidth="8.83203125" defaultRowHeight="15" x14ac:dyDescent="0.2"/>
  <sheetData>
    <row r="1" spans="1:16" s="8" customFormat="1" ht="60.5" customHeight="1" x14ac:dyDescent="0.4">
      <c r="D1" s="9"/>
    </row>
    <row r="2" spans="1:16" x14ac:dyDescent="0.2">
      <c r="A2" s="169"/>
      <c r="B2" s="169"/>
      <c r="C2" s="169"/>
      <c r="D2" s="169"/>
      <c r="E2" s="169"/>
      <c r="F2" s="169"/>
      <c r="G2" s="169"/>
      <c r="H2" s="169"/>
      <c r="I2" s="169"/>
      <c r="J2" s="169"/>
      <c r="K2" s="169"/>
      <c r="L2" s="169"/>
      <c r="M2" s="169"/>
      <c r="N2" s="169"/>
      <c r="O2" s="169"/>
      <c r="P2" s="169"/>
    </row>
    <row r="3" spans="1:16" x14ac:dyDescent="0.2">
      <c r="A3" s="169"/>
      <c r="B3" s="169"/>
      <c r="C3" s="169"/>
      <c r="D3" s="169"/>
      <c r="E3" s="169"/>
      <c r="F3" s="169"/>
      <c r="G3" s="169"/>
      <c r="H3" s="169"/>
      <c r="I3" s="169"/>
      <c r="J3" s="169"/>
      <c r="K3" s="169"/>
      <c r="L3" s="169"/>
      <c r="M3" s="169"/>
      <c r="N3" s="169"/>
      <c r="O3" s="169"/>
      <c r="P3" s="169"/>
    </row>
    <row r="4" spans="1:16" x14ac:dyDescent="0.2">
      <c r="A4" s="169"/>
      <c r="B4" s="169"/>
      <c r="C4" s="169"/>
      <c r="D4" s="169"/>
      <c r="E4" s="169"/>
      <c r="F4" s="169"/>
      <c r="G4" s="169"/>
      <c r="H4" s="169"/>
      <c r="I4" s="169"/>
      <c r="J4" s="169"/>
      <c r="K4" s="169"/>
      <c r="L4" s="169"/>
      <c r="M4" s="169"/>
      <c r="N4" s="169"/>
      <c r="O4" s="169"/>
      <c r="P4" s="169"/>
    </row>
    <row r="5" spans="1:16" x14ac:dyDescent="0.2">
      <c r="A5" s="169"/>
      <c r="B5" s="169"/>
      <c r="C5" s="169"/>
      <c r="D5" s="169"/>
      <c r="E5" s="169"/>
      <c r="F5" s="169"/>
      <c r="G5" s="169"/>
      <c r="H5" s="169"/>
      <c r="I5" s="169"/>
      <c r="J5" s="169"/>
      <c r="K5" s="169"/>
      <c r="L5" s="169"/>
      <c r="M5" s="169"/>
      <c r="N5" s="169"/>
      <c r="O5" s="169"/>
      <c r="P5" s="169"/>
    </row>
    <row r="6" spans="1:16" x14ac:dyDescent="0.2">
      <c r="A6" s="169"/>
      <c r="B6" s="169"/>
      <c r="C6" s="169"/>
      <c r="D6" s="169"/>
      <c r="E6" s="169"/>
      <c r="F6" s="169"/>
      <c r="G6" s="169"/>
      <c r="H6" s="169"/>
      <c r="I6" s="169"/>
      <c r="J6" s="169"/>
      <c r="K6" s="169"/>
      <c r="L6" s="169"/>
      <c r="M6" s="169"/>
      <c r="N6" s="169"/>
      <c r="O6" s="169"/>
      <c r="P6" s="169"/>
    </row>
    <row r="7" spans="1:16" x14ac:dyDescent="0.2">
      <c r="A7" s="169"/>
      <c r="B7" s="169"/>
      <c r="C7" s="169"/>
      <c r="D7" s="169"/>
      <c r="E7" s="169"/>
      <c r="F7" s="169"/>
      <c r="G7" s="169"/>
      <c r="H7" s="169"/>
      <c r="I7" s="169"/>
      <c r="J7" s="169"/>
      <c r="K7" s="169"/>
      <c r="L7" s="169"/>
      <c r="M7" s="169"/>
      <c r="N7" s="169"/>
      <c r="O7" s="169"/>
      <c r="P7" s="169"/>
    </row>
    <row r="8" spans="1:16" x14ac:dyDescent="0.2">
      <c r="A8" s="169"/>
      <c r="B8" s="169"/>
      <c r="C8" s="169"/>
      <c r="D8" s="169"/>
      <c r="E8" s="169"/>
      <c r="F8" s="169"/>
      <c r="G8" s="169"/>
      <c r="H8" s="169"/>
      <c r="I8" s="169"/>
      <c r="J8" s="169"/>
      <c r="K8" s="169"/>
      <c r="L8" s="169"/>
      <c r="M8" s="169"/>
      <c r="N8" s="169"/>
      <c r="O8" s="169"/>
      <c r="P8" s="169"/>
    </row>
    <row r="9" spans="1:16" x14ac:dyDescent="0.2">
      <c r="A9" s="169"/>
      <c r="B9" s="169"/>
      <c r="C9" s="169"/>
      <c r="D9" s="169"/>
      <c r="E9" s="169"/>
      <c r="F9" s="169"/>
      <c r="G9" s="169"/>
      <c r="H9" s="169"/>
      <c r="I9" s="169"/>
      <c r="J9" s="169"/>
      <c r="K9" s="169"/>
      <c r="L9" s="169"/>
      <c r="M9" s="169"/>
      <c r="N9" s="169"/>
      <c r="O9" s="169"/>
      <c r="P9" s="169"/>
    </row>
    <row r="10" spans="1:16" x14ac:dyDescent="0.2">
      <c r="A10" s="169"/>
      <c r="B10" s="169"/>
      <c r="C10" s="169"/>
      <c r="D10" s="169"/>
      <c r="E10" s="169"/>
      <c r="F10" s="169"/>
      <c r="G10" s="169"/>
      <c r="H10" s="169"/>
      <c r="I10" s="169"/>
      <c r="J10" s="169"/>
      <c r="K10" s="169"/>
      <c r="L10" s="169"/>
      <c r="M10" s="169"/>
      <c r="N10" s="169"/>
      <c r="O10" s="169"/>
      <c r="P10" s="169"/>
    </row>
    <row r="11" spans="1:16" x14ac:dyDescent="0.2">
      <c r="A11" s="169"/>
      <c r="B11" s="169"/>
      <c r="C11" s="169"/>
      <c r="D11" s="169"/>
      <c r="E11" s="169"/>
      <c r="F11" s="169"/>
      <c r="G11" s="169"/>
      <c r="H11" s="169"/>
      <c r="I11" s="169"/>
      <c r="J11" s="169"/>
      <c r="K11" s="169"/>
      <c r="L11" s="169"/>
      <c r="M11" s="169"/>
      <c r="N11" s="169"/>
      <c r="O11" s="169"/>
      <c r="P11" s="169"/>
    </row>
    <row r="12" spans="1:16" x14ac:dyDescent="0.2">
      <c r="A12" s="169"/>
      <c r="B12" s="169"/>
      <c r="C12" s="169"/>
      <c r="D12" s="169"/>
      <c r="E12" s="169"/>
      <c r="F12" s="169"/>
      <c r="G12" s="169"/>
      <c r="H12" s="169"/>
      <c r="I12" s="169"/>
      <c r="J12" s="169"/>
      <c r="K12" s="169"/>
      <c r="L12" s="169"/>
      <c r="M12" s="169"/>
      <c r="N12" s="169"/>
      <c r="O12" s="169"/>
      <c r="P12" s="169"/>
    </row>
    <row r="13" spans="1:16" x14ac:dyDescent="0.2">
      <c r="A13" s="169"/>
      <c r="B13" s="169"/>
      <c r="C13" s="169"/>
      <c r="D13" s="169"/>
      <c r="E13" s="169"/>
      <c r="F13" s="169"/>
      <c r="G13" s="169"/>
      <c r="H13" s="169"/>
      <c r="I13" s="169"/>
      <c r="J13" s="169"/>
      <c r="K13" s="169"/>
      <c r="L13" s="169"/>
      <c r="M13" s="169"/>
      <c r="N13" s="169"/>
      <c r="O13" s="169"/>
      <c r="P13" s="169"/>
    </row>
    <row r="14" spans="1:16" x14ac:dyDescent="0.2">
      <c r="A14" s="169"/>
      <c r="B14" s="169"/>
      <c r="C14" s="169"/>
      <c r="D14" s="169"/>
      <c r="E14" s="169"/>
      <c r="F14" s="169"/>
      <c r="G14" s="169"/>
      <c r="H14" s="169"/>
      <c r="I14" s="169"/>
      <c r="J14" s="169"/>
      <c r="K14" s="169"/>
      <c r="L14" s="169"/>
      <c r="M14" s="169"/>
      <c r="N14" s="169"/>
      <c r="O14" s="169"/>
      <c r="P14" s="169"/>
    </row>
    <row r="15" spans="1:16" x14ac:dyDescent="0.2">
      <c r="A15" s="169"/>
      <c r="B15" s="169"/>
      <c r="C15" s="169"/>
      <c r="D15" s="169"/>
      <c r="E15" s="169"/>
      <c r="F15" s="169"/>
      <c r="G15" s="169"/>
      <c r="H15" s="169"/>
      <c r="I15" s="169"/>
      <c r="J15" s="169"/>
      <c r="K15" s="169"/>
      <c r="L15" s="169"/>
      <c r="M15" s="169"/>
      <c r="N15" s="169"/>
      <c r="O15" s="169"/>
      <c r="P15" s="169"/>
    </row>
    <row r="16" spans="1:16" x14ac:dyDescent="0.2">
      <c r="A16" s="169"/>
      <c r="B16" s="169"/>
      <c r="C16" s="169"/>
      <c r="D16" s="169"/>
      <c r="E16" s="169"/>
      <c r="F16" s="169"/>
      <c r="G16" s="169"/>
      <c r="H16" s="169"/>
      <c r="I16" s="169"/>
      <c r="J16" s="169"/>
      <c r="K16" s="169"/>
      <c r="L16" s="169"/>
      <c r="M16" s="169"/>
      <c r="N16" s="169"/>
      <c r="O16" s="169"/>
      <c r="P16" s="169"/>
    </row>
    <row r="17" spans="1:16" x14ac:dyDescent="0.2">
      <c r="A17" s="169"/>
      <c r="B17" s="169"/>
      <c r="C17" s="169"/>
      <c r="D17" s="169"/>
      <c r="E17" s="169"/>
      <c r="F17" s="169"/>
      <c r="G17" s="169"/>
      <c r="H17" s="169"/>
      <c r="I17" s="169"/>
      <c r="J17" s="169"/>
      <c r="K17" s="169"/>
      <c r="L17" s="169"/>
      <c r="M17" s="169"/>
      <c r="N17" s="169"/>
      <c r="O17" s="169"/>
      <c r="P17" s="169"/>
    </row>
    <row r="18" spans="1:16" x14ac:dyDescent="0.2">
      <c r="A18" s="169"/>
      <c r="B18" s="169"/>
      <c r="C18" s="169"/>
      <c r="D18" s="169"/>
      <c r="E18" s="169"/>
      <c r="F18" s="169"/>
      <c r="G18" s="169"/>
      <c r="H18" s="169"/>
      <c r="I18" s="169"/>
      <c r="J18" s="169"/>
      <c r="K18" s="169"/>
      <c r="L18" s="169"/>
      <c r="M18" s="169"/>
      <c r="N18" s="169"/>
      <c r="O18" s="169"/>
      <c r="P18" s="169"/>
    </row>
    <row r="19" spans="1:16" x14ac:dyDescent="0.2">
      <c r="A19" s="169"/>
      <c r="B19" s="169"/>
      <c r="C19" s="169"/>
      <c r="D19" s="169"/>
      <c r="E19" s="169"/>
      <c r="F19" s="169"/>
      <c r="G19" s="169"/>
      <c r="H19" s="169"/>
      <c r="I19" s="169"/>
      <c r="J19" s="169"/>
      <c r="K19" s="169"/>
      <c r="L19" s="169"/>
      <c r="M19" s="169"/>
      <c r="N19" s="169"/>
      <c r="O19" s="169"/>
      <c r="P19" s="169"/>
    </row>
    <row r="20" spans="1:16" x14ac:dyDescent="0.2">
      <c r="A20" s="169"/>
      <c r="B20" s="169"/>
      <c r="C20" s="169"/>
      <c r="D20" s="169"/>
      <c r="E20" s="169"/>
      <c r="F20" s="169"/>
      <c r="G20" s="169"/>
      <c r="H20" s="169"/>
      <c r="I20" s="169"/>
      <c r="J20" s="169"/>
      <c r="K20" s="169"/>
      <c r="L20" s="169"/>
      <c r="M20" s="169"/>
      <c r="N20" s="169"/>
      <c r="O20" s="169"/>
      <c r="P20" s="169"/>
    </row>
    <row r="21" spans="1:16" x14ac:dyDescent="0.2">
      <c r="A21" s="169"/>
      <c r="B21" s="169"/>
      <c r="C21" s="169"/>
      <c r="D21" s="169"/>
      <c r="E21" s="169"/>
      <c r="F21" s="169"/>
      <c r="G21" s="169"/>
      <c r="H21" s="169"/>
      <c r="I21" s="169"/>
      <c r="J21" s="169"/>
      <c r="K21" s="169"/>
      <c r="L21" s="169"/>
      <c r="M21" s="169"/>
      <c r="N21" s="169"/>
      <c r="O21" s="169"/>
      <c r="P21" s="169"/>
    </row>
    <row r="22" spans="1:16" x14ac:dyDescent="0.2">
      <c r="A22" s="169"/>
      <c r="B22" s="169"/>
      <c r="C22" s="169"/>
      <c r="D22" s="169"/>
      <c r="E22" s="169"/>
      <c r="F22" s="169"/>
      <c r="G22" s="169"/>
      <c r="H22" s="169"/>
      <c r="I22" s="169"/>
      <c r="J22" s="169"/>
      <c r="K22" s="169"/>
      <c r="L22" s="169"/>
      <c r="M22" s="169"/>
      <c r="N22" s="169"/>
      <c r="O22" s="169"/>
      <c r="P22" s="169"/>
    </row>
    <row r="23" spans="1:16" x14ac:dyDescent="0.2">
      <c r="A23" s="169"/>
      <c r="B23" s="169"/>
      <c r="C23" s="169"/>
      <c r="D23" s="169"/>
      <c r="E23" s="169"/>
      <c r="F23" s="169"/>
      <c r="G23" s="169"/>
      <c r="H23" s="169"/>
      <c r="I23" s="169"/>
      <c r="J23" s="169"/>
      <c r="K23" s="169"/>
      <c r="L23" s="169"/>
      <c r="M23" s="169"/>
      <c r="N23" s="169"/>
      <c r="O23" s="169"/>
      <c r="P23" s="169"/>
    </row>
    <row r="24" spans="1:16" x14ac:dyDescent="0.2">
      <c r="A24" s="169"/>
      <c r="B24" s="169"/>
      <c r="C24" s="169"/>
      <c r="D24" s="169"/>
      <c r="E24" s="169"/>
      <c r="F24" s="169"/>
      <c r="G24" s="169"/>
      <c r="H24" s="169"/>
      <c r="I24" s="169"/>
      <c r="J24" s="169"/>
      <c r="K24" s="169"/>
      <c r="L24" s="169"/>
      <c r="M24" s="169"/>
      <c r="N24" s="169"/>
      <c r="O24" s="169"/>
      <c r="P24" s="169"/>
    </row>
    <row r="25" spans="1:16" x14ac:dyDescent="0.2">
      <c r="A25" s="169"/>
      <c r="B25" s="169"/>
      <c r="C25" s="169"/>
      <c r="D25" s="169"/>
      <c r="E25" s="169"/>
      <c r="F25" s="169"/>
      <c r="G25" s="169"/>
      <c r="H25" s="169"/>
      <c r="I25" s="169"/>
      <c r="J25" s="169"/>
      <c r="K25" s="169"/>
      <c r="L25" s="169"/>
      <c r="M25" s="169"/>
      <c r="N25" s="169"/>
      <c r="O25" s="169"/>
      <c r="P25" s="169"/>
    </row>
    <row r="26" spans="1:16" x14ac:dyDescent="0.2">
      <c r="A26" s="169"/>
      <c r="B26" s="169"/>
      <c r="C26" s="169"/>
      <c r="D26" s="169"/>
      <c r="E26" s="169"/>
      <c r="F26" s="169"/>
      <c r="G26" s="169"/>
      <c r="H26" s="169"/>
      <c r="I26" s="169"/>
      <c r="J26" s="169"/>
      <c r="K26" s="169"/>
      <c r="L26" s="169"/>
      <c r="M26" s="169"/>
      <c r="N26" s="169"/>
      <c r="O26" s="169"/>
      <c r="P26" s="169"/>
    </row>
    <row r="27" spans="1:16" x14ac:dyDescent="0.2">
      <c r="A27" s="169"/>
      <c r="B27" s="169"/>
      <c r="C27" s="169"/>
      <c r="D27" s="169"/>
      <c r="E27" s="169"/>
      <c r="F27" s="169"/>
      <c r="G27" s="169"/>
      <c r="H27" s="169"/>
      <c r="I27" s="169"/>
      <c r="J27" s="169"/>
      <c r="K27" s="169"/>
      <c r="L27" s="169"/>
      <c r="M27" s="169"/>
      <c r="N27" s="169"/>
      <c r="O27" s="169"/>
      <c r="P27" s="169"/>
    </row>
    <row r="28" spans="1:16" x14ac:dyDescent="0.2">
      <c r="A28" s="169"/>
      <c r="B28" s="169"/>
      <c r="C28" s="169"/>
      <c r="D28" s="169"/>
      <c r="E28" s="169"/>
      <c r="F28" s="169"/>
      <c r="G28" s="169"/>
      <c r="H28" s="169"/>
      <c r="I28" s="169"/>
      <c r="J28" s="169"/>
      <c r="K28" s="169"/>
      <c r="L28" s="169"/>
      <c r="M28" s="169"/>
      <c r="N28" s="169"/>
      <c r="O28" s="169"/>
      <c r="P28" s="169"/>
    </row>
    <row r="29" spans="1:16" x14ac:dyDescent="0.2">
      <c r="A29" s="169"/>
      <c r="B29" s="169"/>
      <c r="C29" s="169"/>
      <c r="D29" s="169"/>
      <c r="E29" s="169"/>
      <c r="F29" s="169"/>
      <c r="G29" s="169"/>
      <c r="H29" s="169"/>
      <c r="I29" s="169"/>
      <c r="J29" s="169"/>
      <c r="K29" s="169"/>
      <c r="L29" s="169"/>
      <c r="M29" s="169"/>
      <c r="N29" s="169"/>
      <c r="O29" s="169"/>
      <c r="P29" s="169"/>
    </row>
    <row r="30" spans="1:16" x14ac:dyDescent="0.2">
      <c r="A30" s="169"/>
      <c r="B30" s="169"/>
      <c r="C30" s="169"/>
      <c r="D30" s="169"/>
      <c r="E30" s="169"/>
      <c r="F30" s="169"/>
      <c r="G30" s="169"/>
      <c r="H30" s="169"/>
      <c r="I30" s="169"/>
      <c r="J30" s="169"/>
      <c r="K30" s="169"/>
      <c r="L30" s="169"/>
      <c r="M30" s="169"/>
      <c r="N30" s="169"/>
      <c r="O30" s="169"/>
      <c r="P30" s="169"/>
    </row>
    <row r="31" spans="1:16" x14ac:dyDescent="0.2">
      <c r="A31" s="169"/>
      <c r="B31" s="169"/>
      <c r="C31" s="169"/>
      <c r="D31" s="169"/>
      <c r="E31" s="169"/>
      <c r="F31" s="169"/>
      <c r="G31" s="169"/>
      <c r="H31" s="169"/>
      <c r="I31" s="169"/>
      <c r="J31" s="169"/>
      <c r="K31" s="169"/>
      <c r="L31" s="169"/>
      <c r="M31" s="169"/>
      <c r="N31" s="169"/>
      <c r="O31" s="169"/>
      <c r="P31" s="169"/>
    </row>
    <row r="32" spans="1:16" x14ac:dyDescent="0.2">
      <c r="A32" s="169"/>
      <c r="B32" s="169"/>
      <c r="C32" s="169"/>
      <c r="D32" s="169"/>
      <c r="E32" s="169"/>
      <c r="F32" s="169"/>
      <c r="G32" s="169"/>
      <c r="H32" s="169"/>
      <c r="I32" s="169"/>
      <c r="J32" s="169"/>
      <c r="K32" s="169"/>
      <c r="L32" s="169"/>
      <c r="M32" s="169"/>
      <c r="N32" s="169"/>
      <c r="O32" s="169"/>
      <c r="P32" s="169"/>
    </row>
    <row r="33" spans="1:16" x14ac:dyDescent="0.2">
      <c r="A33" s="169"/>
      <c r="B33" s="169"/>
      <c r="C33" s="169"/>
      <c r="D33" s="169"/>
      <c r="E33" s="169"/>
      <c r="F33" s="169"/>
      <c r="G33" s="169"/>
      <c r="H33" s="169"/>
      <c r="I33" s="169"/>
      <c r="J33" s="169"/>
      <c r="K33" s="169"/>
      <c r="L33" s="169"/>
      <c r="M33" s="169"/>
      <c r="N33" s="169"/>
      <c r="O33" s="169"/>
      <c r="P33" s="169"/>
    </row>
    <row r="34" spans="1:16" x14ac:dyDescent="0.2">
      <c r="A34" s="169"/>
      <c r="B34" s="169"/>
      <c r="C34" s="169"/>
      <c r="D34" s="169"/>
      <c r="E34" s="169"/>
      <c r="F34" s="169"/>
      <c r="G34" s="169"/>
      <c r="H34" s="169"/>
      <c r="I34" s="169"/>
      <c r="J34" s="169"/>
      <c r="K34" s="169"/>
      <c r="L34" s="169"/>
      <c r="M34" s="169"/>
      <c r="N34" s="169"/>
      <c r="O34" s="169"/>
      <c r="P34" s="1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C5D97-3CF3-4268-884B-22E8F840ADC3}">
  <dimension ref="B1:D37"/>
  <sheetViews>
    <sheetView workbookViewId="0">
      <selection activeCell="K10" sqref="K10"/>
    </sheetView>
  </sheetViews>
  <sheetFormatPr baseColWidth="10" defaultColWidth="8.83203125" defaultRowHeight="15" x14ac:dyDescent="0.2"/>
  <cols>
    <col min="1" max="1" width="8.83203125" style="8"/>
    <col min="2" max="2" width="32.5" style="8" bestFit="1" customWidth="1"/>
    <col min="3" max="3" width="27.33203125" style="8" customWidth="1"/>
    <col min="4" max="16384" width="8.83203125" style="8"/>
  </cols>
  <sheetData>
    <row r="1" spans="2:4" ht="60.5" customHeight="1" x14ac:dyDescent="0.4">
      <c r="D1" s="9"/>
    </row>
    <row r="2" spans="2:4" ht="40" customHeight="1" x14ac:dyDescent="0.4">
      <c r="B2" s="170" t="s">
        <v>92</v>
      </c>
      <c r="D2" s="9"/>
    </row>
    <row r="4" spans="2:4" ht="16" x14ac:dyDescent="0.2">
      <c r="B4" s="76" t="s">
        <v>12</v>
      </c>
      <c r="C4" s="10"/>
    </row>
    <row r="5" spans="2:4" ht="16" x14ac:dyDescent="0.2">
      <c r="B5" s="76" t="s">
        <v>13</v>
      </c>
      <c r="C5" s="10"/>
    </row>
    <row r="6" spans="2:4" ht="16" x14ac:dyDescent="0.2">
      <c r="B6" s="76" t="s">
        <v>14</v>
      </c>
      <c r="C6" s="11"/>
    </row>
    <row r="7" spans="2:4" ht="16" x14ac:dyDescent="0.2">
      <c r="B7" s="76" t="s">
        <v>15</v>
      </c>
      <c r="C7" s="11"/>
    </row>
    <row r="8" spans="2:4" ht="16" x14ac:dyDescent="0.2">
      <c r="B8" s="76" t="s">
        <v>16</v>
      </c>
      <c r="C8" s="11"/>
    </row>
    <row r="9" spans="2:4" ht="16" x14ac:dyDescent="0.2">
      <c r="B9" s="77" t="s">
        <v>17</v>
      </c>
      <c r="C9" s="10"/>
    </row>
    <row r="10" spans="2:4" ht="16" x14ac:dyDescent="0.2">
      <c r="B10" s="76" t="s">
        <v>18</v>
      </c>
      <c r="C10" s="12"/>
    </row>
    <row r="11" spans="2:4" ht="19" customHeight="1" x14ac:dyDescent="0.2">
      <c r="B11" s="76" t="s">
        <v>19</v>
      </c>
      <c r="C11" s="10"/>
    </row>
    <row r="12" spans="2:4" ht="19" x14ac:dyDescent="0.25">
      <c r="B12" s="13"/>
    </row>
    <row r="13" spans="2:4" ht="70" customHeight="1" x14ac:dyDescent="0.2">
      <c r="B13" s="16" t="s">
        <v>63</v>
      </c>
      <c r="C13" s="16"/>
    </row>
    <row r="14" spans="2:4" ht="19" x14ac:dyDescent="0.25">
      <c r="B14" s="13"/>
    </row>
    <row r="15" spans="2:4" ht="16" x14ac:dyDescent="0.2">
      <c r="B15" s="78" t="s">
        <v>20</v>
      </c>
      <c r="C15" s="78" t="s">
        <v>21</v>
      </c>
    </row>
    <row r="16" spans="2:4" ht="16" x14ac:dyDescent="0.25">
      <c r="B16" s="14"/>
      <c r="C16" s="14"/>
    </row>
    <row r="17" spans="2:3" ht="16" x14ac:dyDescent="0.25">
      <c r="B17" s="14"/>
      <c r="C17" s="14"/>
    </row>
    <row r="18" spans="2:3" ht="16" x14ac:dyDescent="0.25">
      <c r="B18" s="14"/>
      <c r="C18" s="14"/>
    </row>
    <row r="19" spans="2:3" ht="16" x14ac:dyDescent="0.25">
      <c r="B19" s="14"/>
      <c r="C19" s="14"/>
    </row>
    <row r="20" spans="2:3" ht="16" x14ac:dyDescent="0.25">
      <c r="B20" s="14"/>
      <c r="C20" s="14"/>
    </row>
    <row r="21" spans="2:3" ht="16" x14ac:dyDescent="0.25">
      <c r="B21" s="14"/>
      <c r="C21" s="14"/>
    </row>
    <row r="22" spans="2:3" ht="16" x14ac:dyDescent="0.25">
      <c r="B22" s="14"/>
      <c r="C22" s="14"/>
    </row>
    <row r="23" spans="2:3" ht="16" x14ac:dyDescent="0.25">
      <c r="B23" s="14"/>
      <c r="C23" s="14"/>
    </row>
    <row r="24" spans="2:3" ht="16" x14ac:dyDescent="0.25">
      <c r="B24" s="14"/>
      <c r="C24" s="14"/>
    </row>
    <row r="25" spans="2:3" ht="16" x14ac:dyDescent="0.25">
      <c r="B25" s="14"/>
      <c r="C25" s="14"/>
    </row>
    <row r="26" spans="2:3" ht="16" x14ac:dyDescent="0.25">
      <c r="B26" s="14"/>
      <c r="C26" s="14"/>
    </row>
    <row r="27" spans="2:3" ht="16" x14ac:dyDescent="0.25">
      <c r="B27" s="14"/>
      <c r="C27" s="14"/>
    </row>
    <row r="28" spans="2:3" x14ac:dyDescent="0.2">
      <c r="B28" s="15"/>
      <c r="C28" s="15"/>
    </row>
    <row r="29" spans="2:3" x14ac:dyDescent="0.2">
      <c r="B29" s="15"/>
      <c r="C29" s="15"/>
    </row>
    <row r="30" spans="2:3" x14ac:dyDescent="0.2">
      <c r="B30" s="15"/>
      <c r="C30" s="15"/>
    </row>
    <row r="31" spans="2:3" x14ac:dyDescent="0.2">
      <c r="B31" s="15"/>
      <c r="C31" s="15"/>
    </row>
    <row r="32" spans="2:3" x14ac:dyDescent="0.2">
      <c r="B32" s="15"/>
      <c r="C32" s="15"/>
    </row>
    <row r="33" spans="2:3" x14ac:dyDescent="0.2">
      <c r="B33" s="15"/>
      <c r="C33" s="15"/>
    </row>
    <row r="34" spans="2:3" x14ac:dyDescent="0.2">
      <c r="B34" s="15"/>
      <c r="C34" s="15"/>
    </row>
    <row r="35" spans="2:3" x14ac:dyDescent="0.2">
      <c r="B35" s="15"/>
      <c r="C35" s="15"/>
    </row>
    <row r="36" spans="2:3" x14ac:dyDescent="0.2">
      <c r="B36" s="15"/>
      <c r="C36" s="15"/>
    </row>
    <row r="37" spans="2:3" x14ac:dyDescent="0.2">
      <c r="B37" s="15"/>
      <c r="C37" s="15"/>
    </row>
  </sheetData>
  <mergeCells count="1">
    <mergeCell ref="B13:C13"/>
  </mergeCell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F6803-E2BC-E346-B4E8-7051A4403AED}">
  <sheetPr>
    <tabColor theme="5"/>
  </sheetPr>
  <dimension ref="B1:F25"/>
  <sheetViews>
    <sheetView workbookViewId="0">
      <selection activeCell="E9" sqref="E9"/>
    </sheetView>
  </sheetViews>
  <sheetFormatPr baseColWidth="10" defaultColWidth="8.83203125" defaultRowHeight="15" x14ac:dyDescent="0.2"/>
  <cols>
    <col min="1" max="1" width="3.33203125" style="112" customWidth="1"/>
    <col min="2" max="2" width="25.6640625" style="112" customWidth="1"/>
    <col min="3" max="4" width="17.5" style="112" customWidth="1"/>
    <col min="5" max="5" width="13.83203125" style="112" customWidth="1"/>
    <col min="6" max="6" width="17.5" style="112" customWidth="1"/>
    <col min="7" max="16384" width="8.83203125" style="112"/>
  </cols>
  <sheetData>
    <row r="1" spans="2:6" ht="60.5" customHeight="1" x14ac:dyDescent="0.4">
      <c r="D1" s="113"/>
    </row>
    <row r="2" spans="2:6" ht="25" x14ac:dyDescent="0.25">
      <c r="B2" s="114" t="s">
        <v>65</v>
      </c>
      <c r="C2"/>
      <c r="D2"/>
      <c r="E2"/>
      <c r="F2"/>
    </row>
    <row r="3" spans="2:6" x14ac:dyDescent="0.2">
      <c r="B3" s="8"/>
      <c r="C3" s="8"/>
      <c r="D3" s="8"/>
      <c r="E3" s="8"/>
      <c r="F3" s="8"/>
    </row>
    <row r="4" spans="2:6" ht="19" x14ac:dyDescent="0.2">
      <c r="B4" s="118" t="s">
        <v>13</v>
      </c>
      <c r="C4" s="119">
        <f>'Lab ID info'!C5</f>
        <v>0</v>
      </c>
      <c r="D4" s="119"/>
      <c r="E4" s="119"/>
      <c r="F4" s="119"/>
    </row>
    <row r="5" spans="2:6" x14ac:dyDescent="0.2">
      <c r="B5" s="115"/>
      <c r="C5" s="115"/>
      <c r="D5" s="115"/>
      <c r="E5" s="115"/>
      <c r="F5" s="115"/>
    </row>
    <row r="6" spans="2:6" ht="19" x14ac:dyDescent="0.2">
      <c r="B6" s="123" t="s">
        <v>93</v>
      </c>
      <c r="C6" s="124">
        <f>C24</f>
        <v>0</v>
      </c>
      <c r="D6" s="8"/>
      <c r="E6" s="8"/>
      <c r="F6" s="8"/>
    </row>
    <row r="7" spans="2:6" ht="19" x14ac:dyDescent="0.2">
      <c r="B7" s="125" t="s">
        <v>50</v>
      </c>
      <c r="C7" s="124">
        <f>D24</f>
        <v>40</v>
      </c>
      <c r="D7" s="8"/>
      <c r="E7" s="8"/>
      <c r="F7" s="8"/>
    </row>
    <row r="8" spans="2:6" x14ac:dyDescent="0.2">
      <c r="B8" s="116"/>
      <c r="C8" s="116"/>
      <c r="D8" s="8"/>
      <c r="E8" s="8"/>
      <c r="F8" s="8"/>
    </row>
    <row r="9" spans="2:6" ht="30" customHeight="1" x14ac:dyDescent="0.2">
      <c r="B9" s="126" t="s">
        <v>80</v>
      </c>
      <c r="C9" s="126" t="s">
        <v>66</v>
      </c>
      <c r="D9" s="8"/>
      <c r="E9" s="8"/>
      <c r="F9" s="8"/>
    </row>
    <row r="10" spans="2:6" ht="16" x14ac:dyDescent="0.2">
      <c r="B10" s="163" t="s">
        <v>76</v>
      </c>
      <c r="C10" s="164">
        <v>10</v>
      </c>
      <c r="D10" s="8"/>
      <c r="E10" s="8"/>
      <c r="F10" s="8"/>
    </row>
    <row r="11" spans="2:6" x14ac:dyDescent="0.2">
      <c r="B11" s="161" t="s">
        <v>75</v>
      </c>
      <c r="C11" s="162">
        <v>16</v>
      </c>
      <c r="D11" s="8"/>
      <c r="E11" s="8"/>
      <c r="F11" s="8"/>
    </row>
    <row r="12" spans="2:6" x14ac:dyDescent="0.2">
      <c r="B12" s="165" t="s">
        <v>74</v>
      </c>
      <c r="C12" s="166">
        <v>22</v>
      </c>
      <c r="D12" s="8"/>
      <c r="E12" s="8"/>
      <c r="F12" s="8"/>
    </row>
    <row r="13" spans="2:6" x14ac:dyDescent="0.2">
      <c r="B13" s="159" t="s">
        <v>73</v>
      </c>
      <c r="C13" s="160">
        <v>28</v>
      </c>
      <c r="D13" s="8"/>
      <c r="E13" s="8"/>
      <c r="F13" s="8"/>
    </row>
    <row r="14" spans="2:6" x14ac:dyDescent="0.2">
      <c r="B14" s="167" t="s">
        <v>72</v>
      </c>
      <c r="C14" s="168">
        <v>32</v>
      </c>
      <c r="D14" s="8"/>
      <c r="E14" s="8"/>
      <c r="F14" s="8"/>
    </row>
    <row r="15" spans="2:6" x14ac:dyDescent="0.2">
      <c r="B15" s="8"/>
      <c r="C15" s="8"/>
      <c r="D15" s="8"/>
      <c r="E15" s="8"/>
      <c r="F15" s="8"/>
    </row>
    <row r="16" spans="2:6" x14ac:dyDescent="0.2">
      <c r="B16" s="122" t="s">
        <v>67</v>
      </c>
      <c r="C16" s="8"/>
      <c r="D16" s="8"/>
      <c r="E16" s="8"/>
      <c r="F16" s="8"/>
    </row>
    <row r="17" spans="2:6" ht="16" x14ac:dyDescent="0.2">
      <c r="B17" s="127" t="s">
        <v>68</v>
      </c>
      <c r="C17" s="127" t="s">
        <v>69</v>
      </c>
      <c r="D17" s="127" t="s">
        <v>3</v>
      </c>
      <c r="E17" s="127" t="s">
        <v>54</v>
      </c>
      <c r="F17" s="127" t="s">
        <v>70</v>
      </c>
    </row>
    <row r="18" spans="2:6" x14ac:dyDescent="0.2">
      <c r="B18" s="128" t="s">
        <v>0</v>
      </c>
      <c r="C18" s="129">
        <f>SUMIF('Waste Reduction'!H4:H13,"=Yes",'Waste Reduction'!F4:F13)</f>
        <v>0</v>
      </c>
      <c r="D18" s="130">
        <v>9</v>
      </c>
      <c r="E18" s="157">
        <f>COUNTIF('Waste Reduction'!H4:H11,"=N/A")</f>
        <v>0</v>
      </c>
      <c r="F18" s="131">
        <f>C18/D18</f>
        <v>0</v>
      </c>
    </row>
    <row r="19" spans="2:6" x14ac:dyDescent="0.2">
      <c r="B19" s="120" t="s">
        <v>78</v>
      </c>
      <c r="C19" s="111">
        <f>SUM('Waste Reduction'!G12*0.5)</f>
        <v>0</v>
      </c>
      <c r="D19" s="120">
        <v>6</v>
      </c>
      <c r="E19" s="121" t="s">
        <v>79</v>
      </c>
      <c r="F19" s="131">
        <f>C19/D19</f>
        <v>0</v>
      </c>
    </row>
    <row r="20" spans="2:6" x14ac:dyDescent="0.2">
      <c r="B20" s="128" t="s">
        <v>77</v>
      </c>
      <c r="C20" s="129">
        <f>SUMIF('Equipment Efficiency'!G4:G11,"=Yes",'Equipment Efficiency'!F4:F11)</f>
        <v>0</v>
      </c>
      <c r="D20" s="130">
        <v>10</v>
      </c>
      <c r="E20" s="157">
        <f>COUNTIF('Equipment Efficiency'!G4:G11,"=N/A")</f>
        <v>0</v>
      </c>
      <c r="F20" s="131">
        <f>C20/D20</f>
        <v>0</v>
      </c>
    </row>
    <row r="21" spans="2:6" x14ac:dyDescent="0.2">
      <c r="B21" s="128" t="s">
        <v>5</v>
      </c>
      <c r="C21" s="129">
        <f>SUMIF('Save Energy'!G4:G10,"=Yes",'Save Energy'!F4:F10)</f>
        <v>0</v>
      </c>
      <c r="D21" s="130">
        <v>7</v>
      </c>
      <c r="E21" s="157">
        <f>SUMIF('Save Energy'!G4:G10,"=N/A",'Save Energy'!F4:F10)</f>
        <v>0</v>
      </c>
      <c r="F21" s="131">
        <f>C21/D21</f>
        <v>0</v>
      </c>
    </row>
    <row r="22" spans="2:6" x14ac:dyDescent="0.2">
      <c r="B22" s="128" t="s">
        <v>7</v>
      </c>
      <c r="C22" s="129">
        <f>SUMIF('Resource Conservation'!H5:H11,"=Yes",'Resource Conservation'!F5:F11)</f>
        <v>0</v>
      </c>
      <c r="D22" s="130">
        <v>8</v>
      </c>
      <c r="E22" s="157">
        <f>COUNTIF('Resource Conservation'!H5:H11,"=N/A")</f>
        <v>0</v>
      </c>
      <c r="F22" s="131">
        <f>C22/D22</f>
        <v>0</v>
      </c>
    </row>
    <row r="23" spans="2:6" x14ac:dyDescent="0.2">
      <c r="B23" s="120" t="s">
        <v>78</v>
      </c>
      <c r="C23" s="111">
        <f>'Resource Conservation'!G4*2</f>
        <v>0</v>
      </c>
      <c r="D23" s="121" t="s">
        <v>79</v>
      </c>
      <c r="E23" s="121" t="s">
        <v>79</v>
      </c>
      <c r="F23" s="131"/>
    </row>
    <row r="24" spans="2:6" x14ac:dyDescent="0.2">
      <c r="B24" s="130" t="s">
        <v>71</v>
      </c>
      <c r="C24" s="130">
        <f>SUM(C18:C23)</f>
        <v>0</v>
      </c>
      <c r="D24" s="130">
        <f>SUM(D18,D20,D21,D22)+D19+C23</f>
        <v>40</v>
      </c>
      <c r="E24" s="158">
        <f>SUM(E18,E20,E21,E22)</f>
        <v>0</v>
      </c>
      <c r="F24" s="131">
        <f>C24/D24</f>
        <v>0</v>
      </c>
    </row>
    <row r="25" spans="2:6" x14ac:dyDescent="0.2">
      <c r="B25" s="115"/>
      <c r="C25" s="115"/>
      <c r="D25" s="115"/>
      <c r="E25" s="115"/>
      <c r="F25" s="115"/>
    </row>
  </sheetData>
  <mergeCells count="1">
    <mergeCell ref="C4:F4"/>
  </mergeCells>
  <conditionalFormatting sqref="F18:F24">
    <cfRule type="cellIs" dxfId="11" priority="9" operator="between">
      <formula>0.75</formula>
      <formula>1</formula>
    </cfRule>
  </conditionalFormatting>
  <conditionalFormatting sqref="F18:F24">
    <cfRule type="cellIs" dxfId="10" priority="10" operator="between">
      <formula>0.5</formula>
      <formula>0.75</formula>
    </cfRule>
  </conditionalFormatting>
  <conditionalFormatting sqref="F18:F24">
    <cfRule type="cellIs" dxfId="9" priority="11" operator="between">
      <formula>0.25</formula>
      <formula>0.5</formula>
    </cfRule>
  </conditionalFormatting>
  <conditionalFormatting sqref="F18:F24">
    <cfRule type="cellIs" dxfId="8" priority="12" operator="between">
      <formula>0</formula>
      <formula>0.25</formula>
    </cfRule>
  </conditionalFormatting>
  <conditionalFormatting sqref="C6">
    <cfRule type="cellIs" dxfId="7" priority="13" operator="equal">
      <formula>"Leaf Four"</formula>
    </cfRule>
  </conditionalFormatting>
  <conditionalFormatting sqref="C6">
    <cfRule type="cellIs" dxfId="6" priority="14" operator="equal">
      <formula>"Leaf Three"</formula>
    </cfRule>
  </conditionalFormatting>
  <conditionalFormatting sqref="C6">
    <cfRule type="cellIs" dxfId="5" priority="15" operator="equal">
      <formula>"Leaf Two"</formula>
    </cfRule>
  </conditionalFormatting>
  <conditionalFormatting sqref="C6">
    <cfRule type="cellIs" dxfId="4" priority="16" operator="equal">
      <formula>"Leaf One"</formula>
    </cfRule>
  </conditionalFormatting>
  <conditionalFormatting sqref="C4">
    <cfRule type="cellIs" dxfId="3" priority="1" operator="equal">
      <formula>"Leaf Four"</formula>
    </cfRule>
  </conditionalFormatting>
  <conditionalFormatting sqref="C4">
    <cfRule type="cellIs" dxfId="2" priority="2" operator="equal">
      <formula>"Leaf Three"</formula>
    </cfRule>
  </conditionalFormatting>
  <conditionalFormatting sqref="C4">
    <cfRule type="cellIs" dxfId="1" priority="3" operator="equal">
      <formula>"Leaf Two"</formula>
    </cfRule>
  </conditionalFormatting>
  <conditionalFormatting sqref="C4">
    <cfRule type="cellIs" dxfId="0" priority="4" operator="equal">
      <formula>"Leaf One"</formula>
    </cfRule>
  </conditionalFormatting>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98807-4552-40B9-ACC5-0AEA1B9EDCA0}">
  <dimension ref="A1:K17"/>
  <sheetViews>
    <sheetView zoomScaleNormal="100" workbookViewId="0">
      <selection activeCell="H13" sqref="H13"/>
    </sheetView>
  </sheetViews>
  <sheetFormatPr baseColWidth="10" defaultColWidth="8.83203125" defaultRowHeight="16" x14ac:dyDescent="0.2"/>
  <cols>
    <col min="1" max="1" width="6.6640625" style="33" customWidth="1"/>
    <col min="2" max="2" width="10" style="29" customWidth="1"/>
    <col min="3" max="5" width="31" style="32" customWidth="1"/>
    <col min="6" max="6" width="10" style="80" customWidth="1"/>
    <col min="7" max="7" width="12.5" style="32" customWidth="1"/>
    <col min="8" max="8" width="11.6640625" customWidth="1"/>
    <col min="9" max="9" width="3.33203125" style="32" customWidth="1"/>
    <col min="10" max="10" width="12" style="32" customWidth="1"/>
    <col min="11" max="16384" width="8.83203125" style="32"/>
  </cols>
  <sheetData>
    <row r="1" spans="1:11" ht="57" customHeight="1" x14ac:dyDescent="0.3">
      <c r="A1" s="28"/>
      <c r="C1" s="30"/>
      <c r="D1" s="30"/>
      <c r="E1" s="31" t="s">
        <v>0</v>
      </c>
      <c r="F1" s="79"/>
      <c r="H1" s="32"/>
      <c r="J1" s="98" t="s">
        <v>50</v>
      </c>
      <c r="K1" s="98">
        <f>SUMIF(H4:H13,"=Yes",F4:F13)+(0.5*G12)</f>
        <v>0</v>
      </c>
    </row>
    <row r="2" spans="1:11" ht="17" thickBot="1" x14ac:dyDescent="0.25">
      <c r="H2" s="32"/>
    </row>
    <row r="3" spans="1:11" s="83" customFormat="1" ht="34" x14ac:dyDescent="0.2">
      <c r="A3" s="139" t="s">
        <v>1</v>
      </c>
      <c r="B3" s="140" t="s">
        <v>11</v>
      </c>
      <c r="C3" s="140" t="s">
        <v>2</v>
      </c>
      <c r="D3" s="141" t="s">
        <v>22</v>
      </c>
      <c r="E3" s="140" t="s">
        <v>23</v>
      </c>
      <c r="F3" s="142" t="s">
        <v>3</v>
      </c>
      <c r="G3" s="142" t="s">
        <v>56</v>
      </c>
      <c r="H3" s="143" t="s">
        <v>60</v>
      </c>
    </row>
    <row r="4" spans="1:11" ht="142" customHeight="1" x14ac:dyDescent="0.2">
      <c r="A4" s="144">
        <v>1</v>
      </c>
      <c r="B4" s="67" t="s">
        <v>24</v>
      </c>
      <c r="C4" s="68" t="s">
        <v>32</v>
      </c>
      <c r="D4" s="133" t="str">
        <f>HYPERLINK("https://facilities.unc.edu/operations/building-services/waste-reduction/campus-recycling/what-can-i-recycle/", "[Office of Waste and Recycling Guidelines Page]")</f>
        <v>[Office of Waste and Recycling Guidelines Page]</v>
      </c>
      <c r="E4" s="75"/>
      <c r="F4" s="82">
        <v>1</v>
      </c>
      <c r="G4" s="132"/>
      <c r="H4" s="145" t="s">
        <v>59</v>
      </c>
    </row>
    <row r="5" spans="1:11" ht="87" customHeight="1" x14ac:dyDescent="0.2">
      <c r="A5" s="144">
        <v>2</v>
      </c>
      <c r="B5" s="67" t="s">
        <v>24</v>
      </c>
      <c r="C5" s="68" t="s">
        <v>34</v>
      </c>
      <c r="D5" s="133" t="str">
        <f>HYPERLINK("https://aux-services.unc.edu/mail/sustainability/", "[University Mail Services Recycling Info Page]")</f>
        <v>[University Mail Services Recycling Info Page]</v>
      </c>
      <c r="E5" s="75"/>
      <c r="F5" s="82">
        <v>1</v>
      </c>
      <c r="G5" s="84"/>
      <c r="H5" s="145" t="s">
        <v>59</v>
      </c>
    </row>
    <row r="6" spans="1:11" ht="61" customHeight="1" x14ac:dyDescent="0.2">
      <c r="A6" s="144">
        <v>3</v>
      </c>
      <c r="B6" s="67" t="s">
        <v>25</v>
      </c>
      <c r="C6" s="68" t="s">
        <v>33</v>
      </c>
      <c r="D6" s="75" t="s">
        <v>83</v>
      </c>
      <c r="E6" s="75"/>
      <c r="F6" s="82">
        <v>1</v>
      </c>
      <c r="G6" s="84"/>
      <c r="H6" s="145" t="s">
        <v>59</v>
      </c>
    </row>
    <row r="7" spans="1:11" ht="58" customHeight="1" x14ac:dyDescent="0.2">
      <c r="A7" s="144">
        <v>4</v>
      </c>
      <c r="B7" s="67" t="s">
        <v>25</v>
      </c>
      <c r="C7" s="68" t="s">
        <v>44</v>
      </c>
      <c r="D7" s="75" t="s">
        <v>82</v>
      </c>
      <c r="E7" s="75"/>
      <c r="F7" s="82">
        <v>1</v>
      </c>
      <c r="G7" s="84"/>
      <c r="H7" s="145" t="s">
        <v>59</v>
      </c>
    </row>
    <row r="8" spans="1:11" ht="44" customHeight="1" x14ac:dyDescent="0.2">
      <c r="A8" s="144">
        <v>5</v>
      </c>
      <c r="B8" s="67" t="s">
        <v>24</v>
      </c>
      <c r="C8" s="68" t="s">
        <v>35</v>
      </c>
      <c r="D8" s="133" t="str">
        <f>HYPERLINK("https://finance.unc.edu/services/surplus/", "[UNC Surplus Program Website]")</f>
        <v>[UNC Surplus Program Website]</v>
      </c>
      <c r="E8" s="75"/>
      <c r="F8" s="82">
        <v>1</v>
      </c>
      <c r="G8" s="84"/>
      <c r="H8" s="145" t="s">
        <v>59</v>
      </c>
    </row>
    <row r="9" spans="1:11" ht="74" customHeight="1" x14ac:dyDescent="0.2">
      <c r="A9" s="144">
        <v>6</v>
      </c>
      <c r="B9" s="67" t="s">
        <v>24</v>
      </c>
      <c r="C9" s="68" t="s">
        <v>36</v>
      </c>
      <c r="D9" s="75"/>
      <c r="E9" s="75"/>
      <c r="F9" s="82">
        <v>1</v>
      </c>
      <c r="G9" s="84"/>
      <c r="H9" s="145" t="s">
        <v>59</v>
      </c>
    </row>
    <row r="10" spans="1:11" ht="45.75" customHeight="1" x14ac:dyDescent="0.2">
      <c r="A10" s="144">
        <v>7</v>
      </c>
      <c r="B10" s="67" t="s">
        <v>24</v>
      </c>
      <c r="C10" s="68" t="s">
        <v>37</v>
      </c>
      <c r="D10" s="75"/>
      <c r="E10" s="75"/>
      <c r="F10" s="82">
        <v>1</v>
      </c>
      <c r="G10" s="84"/>
      <c r="H10" s="145" t="s">
        <v>59</v>
      </c>
    </row>
    <row r="11" spans="1:11" ht="41" customHeight="1" x14ac:dyDescent="0.2">
      <c r="A11" s="144">
        <v>8</v>
      </c>
      <c r="B11" s="67" t="s">
        <v>24</v>
      </c>
      <c r="C11" s="68" t="s">
        <v>38</v>
      </c>
      <c r="D11" s="75"/>
      <c r="E11" s="75"/>
      <c r="F11" s="82">
        <v>1</v>
      </c>
      <c r="G11" s="84"/>
      <c r="H11" s="145" t="s">
        <v>59</v>
      </c>
    </row>
    <row r="12" spans="1:11" ht="71" customHeight="1" x14ac:dyDescent="0.2">
      <c r="A12" s="144">
        <v>9</v>
      </c>
      <c r="B12" s="67" t="s">
        <v>24</v>
      </c>
      <c r="C12" s="68" t="s">
        <v>81</v>
      </c>
      <c r="D12" s="146" t="str">
        <f>HYPERLINK("https://www.acs.org/content/acs/en/greenchemistry/principles/12-principles-of-green-chemistry.html?_ga=1.83457553.609657101.1449599837","[ACS's 12 Green Chemistry Principles]")</f>
        <v>[ACS's 12 Green Chemistry Principles]</v>
      </c>
      <c r="E12" s="75"/>
      <c r="F12" s="81" t="s">
        <v>55</v>
      </c>
      <c r="G12" s="100">
        <v>0</v>
      </c>
      <c r="H12" s="145" t="s">
        <v>59</v>
      </c>
    </row>
    <row r="13" spans="1:11" ht="62" customHeight="1" thickBot="1" x14ac:dyDescent="0.25">
      <c r="A13" s="147">
        <v>10</v>
      </c>
      <c r="B13" s="74" t="s">
        <v>24</v>
      </c>
      <c r="C13" s="148" t="s">
        <v>39</v>
      </c>
      <c r="D13" s="149" t="s">
        <v>84</v>
      </c>
      <c r="E13" s="150"/>
      <c r="F13" s="151">
        <v>1</v>
      </c>
      <c r="G13" s="84"/>
      <c r="H13" s="145" t="s">
        <v>59</v>
      </c>
    </row>
    <row r="14" spans="1:11" x14ac:dyDescent="0.2">
      <c r="A14" s="134"/>
      <c r="B14" s="135"/>
      <c r="C14" s="136"/>
      <c r="D14" s="136"/>
      <c r="H14" s="32"/>
    </row>
    <row r="15" spans="1:11" x14ac:dyDescent="0.2">
      <c r="A15" s="137"/>
      <c r="B15" s="138"/>
      <c r="C15" s="45"/>
      <c r="D15" s="45"/>
      <c r="H15" s="32"/>
    </row>
    <row r="16" spans="1:11" x14ac:dyDescent="0.2">
      <c r="A16" s="137"/>
      <c r="B16" s="138"/>
      <c r="C16" s="45"/>
      <c r="D16" s="45"/>
    </row>
    <row r="17" spans="1:4" x14ac:dyDescent="0.2">
      <c r="A17" s="137"/>
      <c r="B17" s="138"/>
      <c r="C17" s="45"/>
      <c r="D17" s="45"/>
    </row>
  </sheetData>
  <phoneticPr fontId="5"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63341ADC-4C89-4F42-93E1-1FEB3D975E0B}">
          <x14:formula1>
            <xm:f>Sheet1!$A$1:$A$5</xm:f>
          </x14:formula1>
          <xm:sqref>H4:H13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A2983-3C78-4149-86F7-A1933C6BE956}">
  <dimension ref="A1:M14"/>
  <sheetViews>
    <sheetView workbookViewId="0">
      <selection activeCell="G5" sqref="G5"/>
    </sheetView>
  </sheetViews>
  <sheetFormatPr baseColWidth="10" defaultColWidth="8.83203125" defaultRowHeight="15" x14ac:dyDescent="0.2"/>
  <cols>
    <col min="1" max="1" width="6.6640625" style="4" customWidth="1"/>
    <col min="2" max="2" width="10" customWidth="1"/>
    <col min="3" max="3" width="31" customWidth="1"/>
    <col min="4" max="4" width="31" style="63" customWidth="1"/>
    <col min="5" max="5" width="31" customWidth="1"/>
    <col min="6" max="6" width="10" customWidth="1"/>
    <col min="7" max="7" width="11.6640625" customWidth="1"/>
    <col min="8" max="8" width="3.33203125" customWidth="1"/>
    <col min="9" max="9" width="11.1640625" customWidth="1"/>
  </cols>
  <sheetData>
    <row r="1" spans="1:13" ht="57.75" customHeight="1" x14ac:dyDescent="0.3">
      <c r="A1" s="1"/>
      <c r="C1" s="1"/>
      <c r="E1" s="6" t="s">
        <v>90</v>
      </c>
      <c r="F1" s="1"/>
      <c r="I1" s="98" t="s">
        <v>50</v>
      </c>
      <c r="J1" s="98">
        <f>SUMIF(G4:G11,"=Yes",F4:F11)</f>
        <v>0</v>
      </c>
      <c r="K1" s="2"/>
      <c r="L1" s="2"/>
      <c r="M1" s="1"/>
    </row>
    <row r="2" spans="1:13" ht="16" customHeight="1" thickBot="1" x14ac:dyDescent="0.25">
      <c r="I2" s="97"/>
      <c r="J2" s="94"/>
    </row>
    <row r="3" spans="1:13" s="89" customFormat="1" ht="34" x14ac:dyDescent="0.2">
      <c r="A3" s="85" t="s">
        <v>1</v>
      </c>
      <c r="B3" s="86" t="s">
        <v>11</v>
      </c>
      <c r="C3" s="86" t="s">
        <v>2</v>
      </c>
      <c r="D3" s="86" t="s">
        <v>22</v>
      </c>
      <c r="E3" s="86" t="s">
        <v>23</v>
      </c>
      <c r="F3" s="86" t="s">
        <v>3</v>
      </c>
      <c r="G3" s="88" t="s">
        <v>60</v>
      </c>
    </row>
    <row r="4" spans="1:13" ht="91" customHeight="1" x14ac:dyDescent="0.2">
      <c r="A4" s="69">
        <v>1</v>
      </c>
      <c r="B4" s="67" t="s">
        <v>24</v>
      </c>
      <c r="C4" s="42" t="s">
        <v>89</v>
      </c>
      <c r="D4" s="25"/>
      <c r="E4" s="25"/>
      <c r="F4" s="70">
        <v>2</v>
      </c>
      <c r="G4" s="101" t="s">
        <v>59</v>
      </c>
    </row>
    <row r="5" spans="1:13" ht="57" customHeight="1" x14ac:dyDescent="0.2">
      <c r="A5" s="69">
        <v>2</v>
      </c>
      <c r="B5" s="67" t="s">
        <v>24</v>
      </c>
      <c r="C5" s="42" t="s">
        <v>28</v>
      </c>
      <c r="D5" s="25"/>
      <c r="E5" s="25"/>
      <c r="F5" s="70">
        <v>1</v>
      </c>
      <c r="G5" s="101" t="s">
        <v>59</v>
      </c>
    </row>
    <row r="6" spans="1:13" ht="59" customHeight="1" x14ac:dyDescent="0.2">
      <c r="A6" s="69">
        <v>3</v>
      </c>
      <c r="B6" s="67" t="s">
        <v>25</v>
      </c>
      <c r="C6" s="42" t="s">
        <v>29</v>
      </c>
      <c r="D6" s="25"/>
      <c r="E6" s="25"/>
      <c r="F6" s="70">
        <v>2</v>
      </c>
      <c r="G6" s="101" t="s">
        <v>59</v>
      </c>
    </row>
    <row r="7" spans="1:13" ht="59" customHeight="1" x14ac:dyDescent="0.2">
      <c r="A7" s="69">
        <v>4</v>
      </c>
      <c r="B7" s="67" t="s">
        <v>25</v>
      </c>
      <c r="C7" s="42" t="s">
        <v>61</v>
      </c>
      <c r="D7" s="152" t="str">
        <f>HYPERLINK("https://www.mygreenlab.org/national-freezer-challenge.html", "[National Freezer Challenge Website]")</f>
        <v>[National Freezer Challenge Website]</v>
      </c>
      <c r="E7" s="25"/>
      <c r="F7" s="70">
        <v>1</v>
      </c>
      <c r="G7" s="101" t="s">
        <v>59</v>
      </c>
    </row>
    <row r="8" spans="1:13" ht="62" customHeight="1" x14ac:dyDescent="0.2">
      <c r="A8" s="69">
        <v>5</v>
      </c>
      <c r="B8" s="67" t="s">
        <v>25</v>
      </c>
      <c r="C8" s="99" t="s">
        <v>62</v>
      </c>
      <c r="D8" s="152" t="str">
        <f>HYPERLINK("https://uncgreenlabs.web.unc.edu/unc-freezer-challenge/","[UNC Freezer Challenge Website]")</f>
        <v>[UNC Freezer Challenge Website]</v>
      </c>
      <c r="E8" s="25"/>
      <c r="F8" s="70">
        <v>1</v>
      </c>
      <c r="G8" s="101" t="s">
        <v>59</v>
      </c>
    </row>
    <row r="9" spans="1:13" ht="130" customHeight="1" x14ac:dyDescent="0.2">
      <c r="A9" s="69">
        <v>6</v>
      </c>
      <c r="B9" s="67" t="s">
        <v>24</v>
      </c>
      <c r="C9" s="42" t="s">
        <v>30</v>
      </c>
      <c r="D9" s="25"/>
      <c r="E9" s="25"/>
      <c r="F9" s="70">
        <v>1</v>
      </c>
      <c r="G9" s="101" t="s">
        <v>59</v>
      </c>
    </row>
    <row r="10" spans="1:13" ht="85" x14ac:dyDescent="0.2">
      <c r="A10" s="69">
        <v>7</v>
      </c>
      <c r="B10" s="67" t="s">
        <v>24</v>
      </c>
      <c r="C10" s="43" t="s">
        <v>31</v>
      </c>
      <c r="D10" s="155" t="str">
        <f>HYPERLINK("https://portal.facilities.unc.edu/MasterPg/reqMain.aspx", "[UNC Facilities Portal]")</f>
        <v>[UNC Facilities Portal]</v>
      </c>
      <c r="E10" s="25"/>
      <c r="F10" s="70">
        <v>1</v>
      </c>
      <c r="G10" s="101" t="s">
        <v>59</v>
      </c>
    </row>
    <row r="11" spans="1:13" ht="69" thickBot="1" x14ac:dyDescent="0.25">
      <c r="A11" s="71">
        <v>8</v>
      </c>
      <c r="B11" s="74" t="s">
        <v>24</v>
      </c>
      <c r="C11" s="41" t="s">
        <v>26</v>
      </c>
      <c r="D11" s="73"/>
      <c r="E11" s="73"/>
      <c r="F11" s="72">
        <v>1</v>
      </c>
      <c r="G11" s="102" t="s">
        <v>59</v>
      </c>
    </row>
    <row r="12" spans="1:13" ht="16" x14ac:dyDescent="0.2">
      <c r="A12" s="26"/>
      <c r="B12" s="20"/>
      <c r="C12" s="27"/>
      <c r="D12" s="153"/>
    </row>
    <row r="13" spans="1:13" ht="16" x14ac:dyDescent="0.2">
      <c r="A13" s="3"/>
      <c r="C13" s="5"/>
      <c r="D13" s="62"/>
      <c r="E13" s="5"/>
      <c r="F13" s="5"/>
      <c r="G13" s="5"/>
    </row>
    <row r="14" spans="1:13" ht="16" x14ac:dyDescent="0.2">
      <c r="A14" s="3"/>
      <c r="C14" s="5"/>
      <c r="D14" s="62"/>
      <c r="E14" s="5"/>
      <c r="F14" s="5"/>
      <c r="G14" s="5"/>
    </row>
  </sheetData>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C3A014D-B699-D046-BF07-6D2A8C399E82}">
          <x14:formula1>
            <xm:f>Sheet1!$A$1:$A$5</xm:f>
          </x14:formula1>
          <xm:sqref>G4:G11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92F4F-E358-4121-B72A-D285B728AB27}">
  <dimension ref="A1:J11"/>
  <sheetViews>
    <sheetView tabSelected="1" workbookViewId="0">
      <selection activeCell="G10" sqref="G10"/>
    </sheetView>
  </sheetViews>
  <sheetFormatPr baseColWidth="10" defaultColWidth="8.83203125" defaultRowHeight="15" x14ac:dyDescent="0.2"/>
  <cols>
    <col min="1" max="1" width="6.6640625" customWidth="1"/>
    <col min="2" max="2" width="10" customWidth="1"/>
    <col min="3" max="3" width="31" customWidth="1"/>
    <col min="4" max="4" width="32.33203125" customWidth="1"/>
    <col min="5" max="5" width="31" customWidth="1"/>
    <col min="6" max="6" width="14.1640625" customWidth="1"/>
    <col min="7" max="7" width="12.5" customWidth="1"/>
    <col min="8" max="8" width="3.33203125" customWidth="1"/>
    <col min="9" max="9" width="10.83203125" customWidth="1"/>
  </cols>
  <sheetData>
    <row r="1" spans="1:10" ht="57" customHeight="1" x14ac:dyDescent="0.3">
      <c r="A1" s="7"/>
      <c r="B1" s="7"/>
      <c r="C1" s="7"/>
      <c r="D1" s="7"/>
      <c r="E1" s="6" t="s">
        <v>5</v>
      </c>
      <c r="F1" s="7"/>
      <c r="I1" s="98" t="s">
        <v>50</v>
      </c>
      <c r="J1" s="98">
        <f>SUMIF(G4:G10,"=Yes",F4:F10)</f>
        <v>0</v>
      </c>
    </row>
    <row r="2" spans="1:10" ht="17" thickBot="1" x14ac:dyDescent="0.25">
      <c r="I2" s="32"/>
      <c r="J2" s="19"/>
    </row>
    <row r="3" spans="1:10" s="7" customFormat="1" ht="33" customHeight="1" x14ac:dyDescent="0.2">
      <c r="A3" s="34" t="s">
        <v>1</v>
      </c>
      <c r="B3" s="35" t="s">
        <v>11</v>
      </c>
      <c r="C3" s="35" t="s">
        <v>2</v>
      </c>
      <c r="D3" s="35" t="s">
        <v>22</v>
      </c>
      <c r="E3" s="35" t="s">
        <v>23</v>
      </c>
      <c r="F3" s="35" t="s">
        <v>3</v>
      </c>
      <c r="G3" s="96" t="s">
        <v>60</v>
      </c>
      <c r="H3" s="48"/>
    </row>
    <row r="4" spans="1:10" ht="82" customHeight="1" x14ac:dyDescent="0.2">
      <c r="A4" s="36">
        <v>1</v>
      </c>
      <c r="B4" s="67" t="s">
        <v>24</v>
      </c>
      <c r="C4" s="25" t="s">
        <v>40</v>
      </c>
      <c r="D4" s="25"/>
      <c r="E4" s="22"/>
      <c r="F4" s="39">
        <v>1</v>
      </c>
      <c r="G4" s="103" t="s">
        <v>59</v>
      </c>
      <c r="H4" s="5"/>
    </row>
    <row r="5" spans="1:10" ht="54" customHeight="1" x14ac:dyDescent="0.2">
      <c r="A5" s="36">
        <v>2</v>
      </c>
      <c r="B5" s="67" t="s">
        <v>24</v>
      </c>
      <c r="C5" s="25" t="s">
        <v>58</v>
      </c>
      <c r="D5" s="25" t="s">
        <v>91</v>
      </c>
      <c r="E5" s="22"/>
      <c r="F5" s="39">
        <v>1</v>
      </c>
      <c r="G5" s="103" t="s">
        <v>59</v>
      </c>
      <c r="H5" s="5"/>
    </row>
    <row r="6" spans="1:10" ht="106" customHeight="1" x14ac:dyDescent="0.2">
      <c r="A6" s="36">
        <v>3</v>
      </c>
      <c r="B6" s="67" t="s">
        <v>24</v>
      </c>
      <c r="C6" s="24" t="s">
        <v>64</v>
      </c>
      <c r="D6" s="21"/>
      <c r="E6" s="23"/>
      <c r="F6" s="39">
        <v>1</v>
      </c>
      <c r="G6" s="103" t="s">
        <v>59</v>
      </c>
      <c r="H6" s="5"/>
    </row>
    <row r="7" spans="1:10" ht="61" customHeight="1" x14ac:dyDescent="0.2">
      <c r="A7" s="36">
        <v>4</v>
      </c>
      <c r="B7" s="67" t="s">
        <v>24</v>
      </c>
      <c r="C7" s="24" t="s">
        <v>86</v>
      </c>
      <c r="D7" s="24" t="s">
        <v>87</v>
      </c>
      <c r="E7" s="22"/>
      <c r="F7" s="39">
        <v>1</v>
      </c>
      <c r="G7" s="103" t="s">
        <v>59</v>
      </c>
      <c r="H7" s="5"/>
    </row>
    <row r="8" spans="1:10" ht="100" customHeight="1" x14ac:dyDescent="0.2">
      <c r="A8" s="36">
        <v>5</v>
      </c>
      <c r="B8" s="67" t="s">
        <v>24</v>
      </c>
      <c r="C8" s="24" t="s">
        <v>41</v>
      </c>
      <c r="D8" s="21"/>
      <c r="E8" s="22"/>
      <c r="F8" s="39">
        <v>1</v>
      </c>
      <c r="G8" s="103" t="s">
        <v>59</v>
      </c>
      <c r="H8" s="5"/>
    </row>
    <row r="9" spans="1:10" ht="72" customHeight="1" x14ac:dyDescent="0.2">
      <c r="A9" s="36">
        <v>6</v>
      </c>
      <c r="B9" s="67" t="s">
        <v>24</v>
      </c>
      <c r="C9" s="24" t="s">
        <v>42</v>
      </c>
      <c r="D9" s="21"/>
      <c r="E9" s="22"/>
      <c r="F9" s="39">
        <v>1</v>
      </c>
      <c r="G9" s="103" t="s">
        <v>59</v>
      </c>
      <c r="H9" s="5"/>
    </row>
    <row r="10" spans="1:10" ht="109" customHeight="1" thickBot="1" x14ac:dyDescent="0.25">
      <c r="A10" s="37">
        <v>7</v>
      </c>
      <c r="B10" s="117" t="s">
        <v>24</v>
      </c>
      <c r="C10" s="73" t="s">
        <v>43</v>
      </c>
      <c r="D10" s="73" t="s">
        <v>85</v>
      </c>
      <c r="E10" s="38"/>
      <c r="F10" s="40">
        <v>1</v>
      </c>
      <c r="G10" s="104" t="s">
        <v>59</v>
      </c>
      <c r="H10" s="5"/>
    </row>
    <row r="11" spans="1:10" ht="16" x14ac:dyDescent="0.2">
      <c r="A11" s="18"/>
      <c r="B11" s="44"/>
      <c r="C11" s="19" t="s">
        <v>6</v>
      </c>
      <c r="D11" s="19"/>
      <c r="E11" s="19"/>
      <c r="H11" s="5"/>
    </row>
  </sheetData>
  <phoneticPr fontId="5"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A7A1EC06-AB15-AF4C-A7F8-39EB0DE7C2C7}">
          <x14:formula1>
            <xm:f>Sheet1!$A$1:$A$5</xm:f>
          </x14:formula1>
          <xm:sqref>G4:G10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ECB85-BCB3-4B97-936E-887447BDFBF2}">
  <dimension ref="A1:K13"/>
  <sheetViews>
    <sheetView workbookViewId="0">
      <selection activeCell="H11" sqref="H11"/>
    </sheetView>
  </sheetViews>
  <sheetFormatPr baseColWidth="10" defaultColWidth="8.83203125" defaultRowHeight="15" x14ac:dyDescent="0.2"/>
  <cols>
    <col min="1" max="1" width="6.6640625" customWidth="1"/>
    <col min="2" max="2" width="10" customWidth="1"/>
    <col min="3" max="3" width="31" style="63" customWidth="1"/>
    <col min="4" max="5" width="31" customWidth="1"/>
    <col min="6" max="8" width="14.1640625" customWidth="1"/>
    <col min="9" max="9" width="3.33203125" customWidth="1"/>
    <col min="10" max="10" width="11" customWidth="1"/>
  </cols>
  <sheetData>
    <row r="1" spans="1:11" ht="57" customHeight="1" x14ac:dyDescent="0.3">
      <c r="A1" s="7"/>
      <c r="B1" s="7"/>
      <c r="C1" s="4"/>
      <c r="D1" s="7"/>
      <c r="E1" s="6" t="s">
        <v>7</v>
      </c>
      <c r="J1" s="98" t="s">
        <v>50</v>
      </c>
      <c r="K1" s="98">
        <f>SUMIF(H5:H11,"=Yes",F5:F11)+(2*G4)</f>
        <v>0</v>
      </c>
    </row>
    <row r="2" spans="1:11" ht="16" thickBot="1" x14ac:dyDescent="0.25">
      <c r="A2" s="8"/>
      <c r="B2" s="8"/>
      <c r="C2" s="59"/>
      <c r="D2" s="8"/>
      <c r="E2" s="8"/>
      <c r="F2" s="8"/>
      <c r="G2" s="8"/>
      <c r="H2" s="8"/>
      <c r="J2" s="32"/>
    </row>
    <row r="3" spans="1:11" s="7" customFormat="1" ht="34" x14ac:dyDescent="0.2">
      <c r="A3" s="65" t="s">
        <v>1</v>
      </c>
      <c r="B3" s="66" t="s">
        <v>11</v>
      </c>
      <c r="C3" s="66" t="s">
        <v>2</v>
      </c>
      <c r="D3" s="66" t="s">
        <v>27</v>
      </c>
      <c r="E3" s="66" t="s">
        <v>4</v>
      </c>
      <c r="F3" s="66" t="s">
        <v>3</v>
      </c>
      <c r="G3" s="87" t="s">
        <v>56</v>
      </c>
      <c r="H3" s="95" t="s">
        <v>60</v>
      </c>
      <c r="I3" s="48"/>
    </row>
    <row r="4" spans="1:11" ht="98" customHeight="1" x14ac:dyDescent="0.2">
      <c r="A4" s="55">
        <v>1</v>
      </c>
      <c r="B4" s="67" t="s">
        <v>25</v>
      </c>
      <c r="C4" s="51" t="s">
        <v>8</v>
      </c>
      <c r="D4" s="51" t="s">
        <v>88</v>
      </c>
      <c r="E4" s="46"/>
      <c r="F4" s="52" t="s">
        <v>57</v>
      </c>
      <c r="G4" s="107">
        <v>0</v>
      </c>
      <c r="H4" s="105"/>
      <c r="I4" s="5"/>
    </row>
    <row r="5" spans="1:11" ht="69" customHeight="1" x14ac:dyDescent="0.2">
      <c r="A5" s="55">
        <v>2</v>
      </c>
      <c r="B5" s="17" t="s">
        <v>24</v>
      </c>
      <c r="C5" s="53" t="s">
        <v>46</v>
      </c>
      <c r="D5" s="90"/>
      <c r="E5" s="46"/>
      <c r="F5" s="54">
        <v>1</v>
      </c>
      <c r="G5" s="91"/>
      <c r="H5" s="108" t="s">
        <v>59</v>
      </c>
      <c r="I5" s="5"/>
    </row>
    <row r="6" spans="1:11" ht="41" customHeight="1" x14ac:dyDescent="0.2">
      <c r="A6" s="55">
        <v>3</v>
      </c>
      <c r="B6" s="17" t="s">
        <v>24</v>
      </c>
      <c r="C6" s="58" t="s">
        <v>45</v>
      </c>
      <c r="D6" s="51"/>
      <c r="E6" s="46"/>
      <c r="F6" s="54">
        <v>1</v>
      </c>
      <c r="G6" s="91"/>
      <c r="H6" s="108" t="s">
        <v>59</v>
      </c>
      <c r="I6" s="5"/>
    </row>
    <row r="7" spans="1:11" ht="68" customHeight="1" x14ac:dyDescent="0.2">
      <c r="A7" s="55">
        <v>4</v>
      </c>
      <c r="B7" s="67" t="s">
        <v>25</v>
      </c>
      <c r="C7" s="53" t="s">
        <v>47</v>
      </c>
      <c r="D7" s="51"/>
      <c r="E7" s="46"/>
      <c r="F7" s="54">
        <v>2</v>
      </c>
      <c r="G7" s="91"/>
      <c r="H7" s="108" t="s">
        <v>59</v>
      </c>
      <c r="I7" s="5"/>
    </row>
    <row r="8" spans="1:11" ht="101" customHeight="1" x14ac:dyDescent="0.2">
      <c r="A8" s="55">
        <v>5</v>
      </c>
      <c r="B8" s="17" t="s">
        <v>24</v>
      </c>
      <c r="C8" s="53" t="s">
        <v>9</v>
      </c>
      <c r="D8" s="51"/>
      <c r="E8" s="46"/>
      <c r="F8" s="54">
        <v>1</v>
      </c>
      <c r="G8" s="91"/>
      <c r="H8" s="108" t="s">
        <v>59</v>
      </c>
      <c r="I8" s="5"/>
    </row>
    <row r="9" spans="1:11" ht="49" customHeight="1" x14ac:dyDescent="0.2">
      <c r="A9" s="55">
        <v>6</v>
      </c>
      <c r="B9" s="17" t="s">
        <v>24</v>
      </c>
      <c r="C9" s="51" t="s">
        <v>48</v>
      </c>
      <c r="D9" s="154" t="str">
        <f>HYPERLINK("https://ehs.unc.edu/environmental/disposal/","[UNC EHS Guidelines Webpage]")</f>
        <v>[UNC EHS Guidelines Webpage]</v>
      </c>
      <c r="E9" s="46"/>
      <c r="F9" s="54">
        <v>1</v>
      </c>
      <c r="G9" s="92"/>
      <c r="H9" s="108" t="s">
        <v>59</v>
      </c>
      <c r="I9" s="5"/>
    </row>
    <row r="10" spans="1:11" ht="136" x14ac:dyDescent="0.2">
      <c r="A10" s="55">
        <v>7</v>
      </c>
      <c r="B10" s="17" t="s">
        <v>24</v>
      </c>
      <c r="C10" s="51" t="s">
        <v>10</v>
      </c>
      <c r="D10" s="154" t="str">
        <f>HYPERLINK("https://ehs.unc.edu/lab/lsp/","[UNC EHS Lab Plan Webpage]")</f>
        <v>[UNC EHS Lab Plan Webpage]</v>
      </c>
      <c r="E10" s="46"/>
      <c r="F10" s="64">
        <v>1</v>
      </c>
      <c r="G10" s="93"/>
      <c r="H10" s="109" t="s">
        <v>59</v>
      </c>
      <c r="I10" s="5"/>
    </row>
    <row r="11" spans="1:11" ht="79" customHeight="1" thickBot="1" x14ac:dyDescent="0.25">
      <c r="A11" s="56">
        <v>8</v>
      </c>
      <c r="B11" s="67" t="s">
        <v>25</v>
      </c>
      <c r="C11" s="60" t="s">
        <v>49</v>
      </c>
      <c r="D11" s="156" t="str">
        <f>HYPERLINK("https://ehs.mit.edu/green-chemistry/","[MIT Green Chemistry Webpage, scroll to the bottom for Resources/Tools for Green Alternative]")</f>
        <v>[MIT Green Chemistry Webpage, scroll to the bottom for Resources/Tools for Green Alternative]</v>
      </c>
      <c r="E11" s="47"/>
      <c r="F11" s="57">
        <v>1</v>
      </c>
      <c r="G11" s="106"/>
      <c r="H11" s="110" t="s">
        <v>59</v>
      </c>
      <c r="I11" s="5"/>
    </row>
    <row r="12" spans="1:11" ht="16" x14ac:dyDescent="0.2">
      <c r="A12" s="49"/>
      <c r="B12" s="49"/>
      <c r="C12" s="61"/>
      <c r="D12" s="50"/>
      <c r="E12" s="50"/>
      <c r="I12" s="5"/>
    </row>
    <row r="13" spans="1:11" ht="16" x14ac:dyDescent="0.2">
      <c r="A13" s="5"/>
      <c r="B13" s="5"/>
      <c r="C13" s="62"/>
      <c r="D13" s="5"/>
      <c r="E13" s="5"/>
      <c r="F13" s="5"/>
      <c r="G13" s="5"/>
      <c r="H13" s="5"/>
      <c r="I13" s="5"/>
    </row>
  </sheetData>
  <phoneticPr fontId="5"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25B8D65-9632-2045-BECF-047C263AF3DA}">
          <x14:formula1>
            <xm:f>Sheet1!$A$1:$A$5</xm:f>
          </x14:formula1>
          <xm:sqref>H5:H11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E8E6-87ED-B84D-BDCA-9B6D1AADF414}">
  <dimension ref="A1:A5"/>
  <sheetViews>
    <sheetView workbookViewId="0">
      <selection activeCell="C9" sqref="C9"/>
    </sheetView>
  </sheetViews>
  <sheetFormatPr baseColWidth="10" defaultRowHeight="15" x14ac:dyDescent="0.2"/>
  <sheetData>
    <row r="1" spans="1:1" x14ac:dyDescent="0.2">
      <c r="A1" t="s">
        <v>59</v>
      </c>
    </row>
    <row r="2" spans="1:1" x14ac:dyDescent="0.2">
      <c r="A2" s="8" t="s">
        <v>51</v>
      </c>
    </row>
    <row r="3" spans="1:1" x14ac:dyDescent="0.2">
      <c r="A3" s="8" t="s">
        <v>52</v>
      </c>
    </row>
    <row r="4" spans="1:1" x14ac:dyDescent="0.2">
      <c r="A4" s="8" t="s">
        <v>53</v>
      </c>
    </row>
    <row r="5" spans="1:1" x14ac:dyDescent="0.2">
      <c r="A5" s="8"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Get Started!</vt:lpstr>
      <vt:lpstr>Lab ID info</vt:lpstr>
      <vt:lpstr>Progress Dashboard</vt:lpstr>
      <vt:lpstr>Waste Reduction</vt:lpstr>
      <vt:lpstr>Equipment Efficiency</vt:lpstr>
      <vt:lpstr>Save Energy</vt:lpstr>
      <vt:lpstr>Resource Conservation</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Abigail Bowdish</dc:creator>
  <cp:keywords/>
  <dc:description/>
  <cp:lastModifiedBy>Microsoft Office User</cp:lastModifiedBy>
  <cp:revision/>
  <dcterms:created xsi:type="dcterms:W3CDTF">2021-06-16T16:16:49Z</dcterms:created>
  <dcterms:modified xsi:type="dcterms:W3CDTF">2021-10-06T06:39:01Z</dcterms:modified>
  <cp:category/>
  <cp:contentStatus/>
</cp:coreProperties>
</file>